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<sst xmlns="http://schemas.openxmlformats.org/spreadsheetml/2006/main" count="216" uniqueCount="70">
  <si>
    <t>Date:</t>
  </si>
  <si>
    <t>MONDAY, APRIL 22, 2013</t>
  </si>
  <si>
    <t>Course</t>
  </si>
  <si>
    <t>BLACKWOLF - MEADOW</t>
  </si>
  <si>
    <t>Course Rating</t>
  </si>
  <si>
    <t>Weather:</t>
  </si>
  <si>
    <t>48 degrees, PC, winds 12-15mph</t>
  </si>
  <si>
    <t>Tees</t>
  </si>
  <si>
    <t>Boys: GREEN  Girls: WHITE</t>
  </si>
  <si>
    <t>SLOPE RATING</t>
  </si>
  <si>
    <t>Par</t>
  </si>
  <si>
    <t>Team:</t>
  </si>
  <si>
    <t>Kohler</t>
  </si>
  <si>
    <t>Yardage</t>
  </si>
  <si>
    <t>349 / 335</t>
  </si>
  <si>
    <t>385 / 288</t>
  </si>
  <si>
    <t>158 / 142</t>
  </si>
  <si>
    <t>516 / 473</t>
  </si>
  <si>
    <t>362 / 314</t>
  </si>
  <si>
    <t>406 / 344</t>
  </si>
  <si>
    <t>160 / 114</t>
  </si>
  <si>
    <t>432 / 372</t>
  </si>
  <si>
    <t>DATA- DO NOT EDIT</t>
  </si>
  <si>
    <t>Par 3 Performance Data - Do Not Edit</t>
  </si>
  <si>
    <t>Par 4 Performance Data - Do Not Edit</t>
  </si>
  <si>
    <t>Par 5 Performance Data - Do Not Edit</t>
  </si>
  <si>
    <t>Pos.</t>
  </si>
  <si>
    <t>Golfer</t>
  </si>
  <si>
    <t>OUT</t>
  </si>
  <si>
    <t>IN</t>
  </si>
  <si>
    <t>TOTAL</t>
  </si>
  <si>
    <t xml:space="preserve"> 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</si>
  <si>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</si>
  <si>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</si>
  <si>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</si>
  <si>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</si>
  <si>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</si>
  <si>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</si>
  <si>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</si>
  <si>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</si>
  <si>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1)</t>
  </si>
  <si>
    <t>LOGAN WILLIS</t>
  </si>
  <si>
    <t>2)</t>
  </si>
  <si>
    <t>NICK SCHEPPMANN</t>
  </si>
  <si>
    <t>3)</t>
  </si>
  <si>
    <t>DEREK EGBERT</t>
  </si>
  <si>
    <t>4)</t>
  </si>
  <si>
    <t>ANDREW BRYCE</t>
  </si>
  <si>
    <t>5)</t>
  </si>
  <si>
    <t>JESS DYKSTERHOUSE</t>
  </si>
  <si>
    <t>OOSTBURG</t>
  </si>
  <si>
    <t>JOSH SMIES</t>
  </si>
  <si>
    <t>JOE SMIES</t>
  </si>
  <si>
    <t>RAYMOND KOLOCEK</t>
  </si>
  <si>
    <t>JAROD TENPAS</t>
  </si>
  <si>
    <t>ALEX HUIBREGTSE</t>
  </si>
  <si>
    <t>Kohler - JV</t>
  </si>
  <si>
    <t>AMANDA EGBERT</t>
  </si>
  <si>
    <t>NICK PFRANG</t>
  </si>
  <si>
    <t>CONNOR SBROCCO</t>
  </si>
  <si>
    <t>JOE SCHMITT</t>
  </si>
  <si>
    <t>SYDNEY YANG</t>
  </si>
  <si>
    <t>OOSTBURG - JV</t>
  </si>
  <si>
    <t>LUKAS MEERDINK</t>
  </si>
  <si>
    <t>BRYAN LAMMERS</t>
  </si>
  <si>
    <t>JUSTIN HOFFMAN</t>
  </si>
  <si>
    <t>JO VERVELDE</t>
  </si>
  <si>
    <t>LOGAN SCHWARTZ</t>
  </si>
  <si>
    <t>488 / 472</t>
  </si>
  <si>
    <t>3256 / 2854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</si>
</sst>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</numFmts>
  <fonts count="5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Cooper Black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2"/>
      <name val="Cooper Black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5" borderId="0" xfId="0" applyFon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6" xfId="0" applyFill="1" applyBorder="1" applyAlignment="1">
      <alignment/>
    </xf>
    <xf numFmtId="0" fontId="2" fillId="34" borderId="17" xfId="0" applyFont="1" applyFill="1" applyBorder="1" applyAlignment="1">
      <alignment horizontal="right" vertical="center" wrapText="1"/>
    </xf>
    <xf numFmtId="164" fontId="2" fillId="36" borderId="18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right"/>
    </xf>
    <xf numFmtId="165" fontId="0" fillId="36" borderId="19" xfId="0" applyNumberFormat="1" applyFill="1" applyBorder="1" applyAlignment="1">
      <alignment horizontal="center"/>
    </xf>
    <xf numFmtId="165" fontId="0" fillId="36" borderId="20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4" xfId="0" applyFill="1" applyBorder="1" applyAlignment="1">
      <alignment/>
    </xf>
    <xf numFmtId="0" fontId="2" fillId="34" borderId="25" xfId="0" applyFont="1" applyFill="1" applyBorder="1" applyAlignment="1">
      <alignment horizontal="right" vertical="center" wrapText="1"/>
    </xf>
    <xf numFmtId="0" fontId="0" fillId="36" borderId="26" xfId="0" applyFill="1" applyBorder="1" applyAlignment="1">
      <alignment horizontal="center"/>
    </xf>
    <xf numFmtId="0" fontId="2" fillId="33" borderId="25" xfId="0" applyFont="1" applyFill="1" applyBorder="1" applyAlignment="1">
      <alignment horizontal="right"/>
    </xf>
    <xf numFmtId="0" fontId="0" fillId="36" borderId="25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0" fontId="53" fillId="37" borderId="22" xfId="0" applyFont="1" applyFill="1" applyBorder="1" applyAlignment="1">
      <alignment/>
    </xf>
    <xf numFmtId="0" fontId="53" fillId="37" borderId="0" xfId="0" applyFont="1" applyFill="1" applyBorder="1" applyAlignment="1">
      <alignment/>
    </xf>
    <xf numFmtId="0" fontId="53" fillId="37" borderId="0" xfId="0" applyFont="1" applyFill="1" applyBorder="1" applyAlignment="1">
      <alignment horizontal="right"/>
    </xf>
    <xf numFmtId="0" fontId="54" fillId="37" borderId="28" xfId="0" applyFont="1" applyFill="1" applyBorder="1" applyAlignment="1">
      <alignment horizontal="center"/>
    </xf>
    <xf numFmtId="0" fontId="5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54" fillId="37" borderId="31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3" fillId="37" borderId="31" xfId="0" applyFont="1" applyFill="1" applyBorder="1" applyAlignment="1">
      <alignment horizontal="center"/>
    </xf>
    <xf numFmtId="0" fontId="10" fillId="35" borderId="0" xfId="0" applyFont="1" applyFill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0" fillId="35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right"/>
    </xf>
    <xf numFmtId="0" fontId="13" fillId="0" borderId="3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35" borderId="22" xfId="0" applyFont="1" applyFill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16" fillId="0" borderId="39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5" xfId="0" applyFont="1" applyFill="1" applyBorder="1" applyAlignment="1">
      <alignment/>
    </xf>
    <xf numFmtId="0" fontId="0" fillId="33" borderId="46" xfId="0" applyFill="1" applyBorder="1" applyAlignment="1">
      <alignment/>
    </xf>
    <xf numFmtId="0" fontId="2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0" fillId="34" borderId="46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35" borderId="31" xfId="0" applyFont="1" applyFill="1" applyBorder="1" applyAlignment="1">
      <alignment horizontal="center"/>
    </xf>
    <xf numFmtId="0" fontId="15" fillId="35" borderId="31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2" fillId="36" borderId="49" xfId="0" applyFont="1" applyFill="1" applyBorder="1" applyAlignment="1">
      <alignment horizontal="center" wrapText="1"/>
    </xf>
    <xf numFmtId="0" fontId="0" fillId="36" borderId="50" xfId="0" applyFill="1" applyBorder="1" applyAlignment="1">
      <alignment horizontal="center" wrapText="1"/>
    </xf>
    <xf numFmtId="0" fontId="0" fillId="36" borderId="51" xfId="0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36" borderId="53" xfId="0" applyFont="1" applyFill="1" applyBorder="1" applyAlignment="1">
      <alignment horizontal="center" wrapText="1"/>
    </xf>
    <xf numFmtId="0" fontId="0" fillId="36" borderId="54" xfId="0" applyFill="1" applyBorder="1" applyAlignment="1">
      <alignment horizontal="center" wrapText="1"/>
    </xf>
    <xf numFmtId="0" fontId="0" fillId="36" borderId="55" xfId="0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8" fillId="34" borderId="2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5" fillId="37" borderId="3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1" fontId="13" fillId="0" borderId="57" xfId="0" applyNumberFormat="1" applyFont="1" applyBorder="1" applyAlignment="1">
      <alignment horizontal="center" vertical="center" wrapText="1"/>
    </xf>
    <xf numFmtId="1" fontId="13" fillId="0" borderId="58" xfId="0" applyNumberFormat="1" applyFont="1" applyBorder="1" applyAlignment="1">
      <alignment horizontal="center" vertical="center" wrapText="1"/>
    </xf>
    <xf numFmtId="1" fontId="13" fillId="0" borderId="59" xfId="0" applyNumberFormat="1" applyFont="1" applyBorder="1" applyAlignment="1">
      <alignment horizontal="center" vertical="center" wrapText="1"/>
    </xf>
    <xf numFmtId="1" fontId="13" fillId="0" borderId="60" xfId="0" applyNumberFormat="1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44" xfId="0" applyNumberFormat="1" applyFont="1" applyBorder="1" applyAlignment="1">
      <alignment horizontal="center" vertical="center"/>
    </xf>
    <xf numFmtId="1" fontId="17" fillId="0" borderId="46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13" fillId="0" borderId="6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61"/>
  <sheetViews>
    <sheetView tabSelected="1" workbookViewId="0" topLeftCell="A1">
      <selection activeCell="I8" sqref="I8"/>
    </sheetView>
  </sheetViews>
  <sheetFormatPr defaultColWidth="8.8515625" defaultRowHeight="15"/>
  <cols>
    <col min="1" max="1" width="2.7109375" style="0" customWidth="1"/>
    <col min="2" max="2" width="9.140625" style="0" customWidth="1"/>
    <col min="3" max="3" width="29.7109375" style="0" customWidth="1"/>
    <col min="4" max="4" width="8.140625" style="0" customWidth="1"/>
    <col min="5" max="13" width="8.7109375" style="104" customWidth="1"/>
    <col min="14" max="14" width="12.7109375" style="104" customWidth="1"/>
    <col min="15" max="15" width="4.7109375" style="105" hidden="1" customWidth="1"/>
    <col min="16" max="23" width="4.7109375" style="0" hidden="1" customWidth="1"/>
    <col min="24" max="25" width="8.8515625" style="0" customWidth="1"/>
    <col min="26" max="26" width="3.7109375" style="0" customWidth="1"/>
    <col min="27" max="44" width="2.7109375" style="103" hidden="1" customWidth="1"/>
    <col min="45" max="45" width="8.8515625" style="103" customWidth="1"/>
    <col min="46" max="50" width="8.8515625" style="0" customWidth="1"/>
    <col min="51" max="104" width="2.7109375" style="103" hidden="1" customWidth="1"/>
    <col min="105" max="105" width="12.421875" style="0" customWidth="1"/>
    <col min="106" max="106" width="12.8515625" style="0" customWidth="1"/>
    <col min="107" max="107" width="12.421875" style="0" customWidth="1"/>
    <col min="108" max="108" width="2.8515625" style="0" customWidth="1"/>
  </cols>
  <sheetData>
    <row r="1" spans="1:108" ht="15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"/>
      <c r="AT1" s="9"/>
      <c r="AU1" s="9"/>
      <c r="AV1" s="9"/>
      <c r="AW1" s="9"/>
      <c r="AX1" s="9"/>
      <c r="AY1" s="10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2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0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2"/>
      <c r="DA1" s="9"/>
      <c r="DB1" s="9"/>
      <c r="DC1" s="9"/>
      <c r="DD1" s="13"/>
    </row>
    <row r="2" spans="1:108" ht="13.5" customHeight="1" thickBot="1">
      <c r="A2" s="14"/>
      <c r="B2" s="15" t="s">
        <v>0</v>
      </c>
      <c r="C2" s="16" t="s">
        <v>1</v>
      </c>
      <c r="D2" s="17" t="s">
        <v>2</v>
      </c>
      <c r="E2" s="110" t="s">
        <v>3</v>
      </c>
      <c r="F2" s="111"/>
      <c r="G2" s="111"/>
      <c r="H2" s="111"/>
      <c r="I2" s="111"/>
      <c r="J2" s="111"/>
      <c r="K2" s="111"/>
      <c r="L2" s="111"/>
      <c r="M2" s="112"/>
      <c r="N2" s="18">
        <v>36</v>
      </c>
      <c r="O2" s="113" t="s">
        <v>4</v>
      </c>
      <c r="P2" s="114"/>
      <c r="Q2" s="114"/>
      <c r="R2" s="114"/>
      <c r="S2" s="114"/>
      <c r="T2" s="114"/>
      <c r="U2" s="114"/>
      <c r="V2" s="114"/>
      <c r="W2" s="115"/>
      <c r="X2" s="19"/>
      <c r="Y2" s="20">
        <f>N2+X2</f>
        <v>36</v>
      </c>
      <c r="Z2" s="21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22"/>
      <c r="AT2" s="23"/>
      <c r="AU2" s="23"/>
      <c r="AV2" s="23"/>
      <c r="AW2" s="23"/>
      <c r="AX2" s="23"/>
      <c r="AY2" s="24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4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6"/>
      <c r="DA2" s="23"/>
      <c r="DB2" s="23"/>
      <c r="DC2" s="23"/>
      <c r="DD2" s="27"/>
    </row>
    <row r="3" spans="1:108" ht="18.75" customHeight="1" thickBot="1">
      <c r="A3" s="28"/>
      <c r="B3" s="29" t="s">
        <v>5</v>
      </c>
      <c r="C3" s="30" t="s">
        <v>6</v>
      </c>
      <c r="D3" s="31" t="s">
        <v>7</v>
      </c>
      <c r="E3" s="116" t="s">
        <v>8</v>
      </c>
      <c r="F3" s="117"/>
      <c r="G3" s="117"/>
      <c r="H3" s="117"/>
      <c r="I3" s="117"/>
      <c r="J3" s="117"/>
      <c r="K3" s="117"/>
      <c r="L3" s="117"/>
      <c r="M3" s="118"/>
      <c r="N3" s="32">
        <v>135</v>
      </c>
      <c r="O3" s="119" t="s">
        <v>9</v>
      </c>
      <c r="P3" s="120"/>
      <c r="Q3" s="120"/>
      <c r="R3" s="120"/>
      <c r="S3" s="120"/>
      <c r="T3" s="120"/>
      <c r="U3" s="120"/>
      <c r="V3" s="120"/>
      <c r="W3" s="121"/>
      <c r="X3" s="33"/>
      <c r="Y3" s="34">
        <f>AVERAGE(N3:X3)</f>
        <v>135</v>
      </c>
      <c r="Z3" s="6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22"/>
      <c r="AT3" s="23"/>
      <c r="AU3" s="23"/>
      <c r="AV3" s="23"/>
      <c r="AW3" s="23"/>
      <c r="AX3" s="23"/>
      <c r="AY3" s="24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6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4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6"/>
      <c r="DA3" s="23"/>
      <c r="DB3" s="23"/>
      <c r="DC3" s="23"/>
      <c r="DD3" s="27"/>
    </row>
    <row r="4" spans="1:108" ht="13.5">
      <c r="A4" s="14"/>
      <c r="B4" s="35"/>
      <c r="C4" s="36"/>
      <c r="D4" s="37" t="s">
        <v>10</v>
      </c>
      <c r="E4" s="38">
        <v>4</v>
      </c>
      <c r="F4" s="38">
        <v>4</v>
      </c>
      <c r="G4" s="38">
        <v>3</v>
      </c>
      <c r="H4" s="38">
        <v>5</v>
      </c>
      <c r="I4" s="38">
        <v>4</v>
      </c>
      <c r="J4" s="38">
        <v>4</v>
      </c>
      <c r="K4" s="38">
        <v>5</v>
      </c>
      <c r="L4" s="38">
        <v>3</v>
      </c>
      <c r="M4" s="38">
        <v>4</v>
      </c>
      <c r="N4" s="38">
        <f>SUM(E4:M4)</f>
        <v>36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>
        <f>N4+X4</f>
        <v>36</v>
      </c>
      <c r="Z4" s="21"/>
      <c r="AA4" s="7">
        <f>E4</f>
        <v>4</v>
      </c>
      <c r="AB4" s="7">
        <f aca="true" t="shared" si="0" ref="AB4:AH4">F4</f>
        <v>4</v>
      </c>
      <c r="AC4" s="7">
        <f t="shared" si="0"/>
        <v>3</v>
      </c>
      <c r="AD4" s="7">
        <f t="shared" si="0"/>
        <v>5</v>
      </c>
      <c r="AE4" s="7">
        <f t="shared" si="0"/>
        <v>4</v>
      </c>
      <c r="AF4" s="7">
        <f t="shared" si="0"/>
        <v>4</v>
      </c>
      <c r="AG4" s="7">
        <f t="shared" si="0"/>
        <v>5</v>
      </c>
      <c r="AH4" s="7">
        <f t="shared" si="0"/>
        <v>3</v>
      </c>
      <c r="AI4" s="7">
        <f>M4</f>
        <v>4</v>
      </c>
      <c r="AJ4" s="7">
        <f>O4</f>
        <v>0</v>
      </c>
      <c r="AK4" s="7">
        <f aca="true" t="shared" si="1" ref="AK4:AR4">P4</f>
        <v>0</v>
      </c>
      <c r="AL4" s="7">
        <f t="shared" si="1"/>
        <v>0</v>
      </c>
      <c r="AM4" s="7">
        <f t="shared" si="1"/>
        <v>0</v>
      </c>
      <c r="AN4" s="7">
        <f t="shared" si="1"/>
        <v>0</v>
      </c>
      <c r="AO4" s="7">
        <f t="shared" si="1"/>
        <v>0</v>
      </c>
      <c r="AP4" s="7">
        <f t="shared" si="1"/>
        <v>0</v>
      </c>
      <c r="AQ4" s="7">
        <f t="shared" si="1"/>
        <v>0</v>
      </c>
      <c r="AR4" s="7">
        <f t="shared" si="1"/>
        <v>0</v>
      </c>
      <c r="AS4" s="22"/>
      <c r="AT4" s="23"/>
      <c r="AU4" s="23"/>
      <c r="AV4" s="23"/>
      <c r="AW4" s="23"/>
      <c r="AX4" s="23"/>
      <c r="AY4" s="24">
        <f>E4</f>
        <v>4</v>
      </c>
      <c r="AZ4" s="25">
        <f aca="true" t="shared" si="2" ref="AZ4:BG4">F4</f>
        <v>4</v>
      </c>
      <c r="BA4" s="25">
        <f t="shared" si="2"/>
        <v>3</v>
      </c>
      <c r="BB4" s="25">
        <f t="shared" si="2"/>
        <v>5</v>
      </c>
      <c r="BC4" s="25">
        <f t="shared" si="2"/>
        <v>4</v>
      </c>
      <c r="BD4" s="25">
        <f t="shared" si="2"/>
        <v>4</v>
      </c>
      <c r="BE4" s="25">
        <f t="shared" si="2"/>
        <v>5</v>
      </c>
      <c r="BF4" s="25">
        <f t="shared" si="2"/>
        <v>3</v>
      </c>
      <c r="BG4" s="25">
        <f t="shared" si="2"/>
        <v>4</v>
      </c>
      <c r="BH4" s="25">
        <f>O4</f>
        <v>0</v>
      </c>
      <c r="BI4" s="25">
        <f aca="true" t="shared" si="3" ref="BI4:BP4">P4</f>
        <v>0</v>
      </c>
      <c r="BJ4" s="25">
        <f t="shared" si="3"/>
        <v>0</v>
      </c>
      <c r="BK4" s="25">
        <f t="shared" si="3"/>
        <v>0</v>
      </c>
      <c r="BL4" s="25">
        <f t="shared" si="3"/>
        <v>0</v>
      </c>
      <c r="BM4" s="25">
        <f t="shared" si="3"/>
        <v>0</v>
      </c>
      <c r="BN4" s="25">
        <f t="shared" si="3"/>
        <v>0</v>
      </c>
      <c r="BO4" s="25">
        <f t="shared" si="3"/>
        <v>0</v>
      </c>
      <c r="BP4" s="26">
        <f t="shared" si="3"/>
        <v>0</v>
      </c>
      <c r="BQ4" s="25">
        <f>E4</f>
        <v>4</v>
      </c>
      <c r="BR4" s="25">
        <f aca="true" t="shared" si="4" ref="BR4:BY4">F4</f>
        <v>4</v>
      </c>
      <c r="BS4" s="25">
        <f t="shared" si="4"/>
        <v>3</v>
      </c>
      <c r="BT4" s="25">
        <f t="shared" si="4"/>
        <v>5</v>
      </c>
      <c r="BU4" s="25">
        <f t="shared" si="4"/>
        <v>4</v>
      </c>
      <c r="BV4" s="25">
        <f t="shared" si="4"/>
        <v>4</v>
      </c>
      <c r="BW4" s="25">
        <f t="shared" si="4"/>
        <v>5</v>
      </c>
      <c r="BX4" s="25">
        <f t="shared" si="4"/>
        <v>3</v>
      </c>
      <c r="BY4" s="25">
        <f t="shared" si="4"/>
        <v>4</v>
      </c>
      <c r="BZ4" s="25">
        <f>O4</f>
        <v>0</v>
      </c>
      <c r="CA4" s="25">
        <f aca="true" t="shared" si="5" ref="CA4:CH4">P4</f>
        <v>0</v>
      </c>
      <c r="CB4" s="25">
        <f t="shared" si="5"/>
        <v>0</v>
      </c>
      <c r="CC4" s="25">
        <f t="shared" si="5"/>
        <v>0</v>
      </c>
      <c r="CD4" s="25">
        <f t="shared" si="5"/>
        <v>0</v>
      </c>
      <c r="CE4" s="25">
        <f t="shared" si="5"/>
        <v>0</v>
      </c>
      <c r="CF4" s="25">
        <f t="shared" si="5"/>
        <v>0</v>
      </c>
      <c r="CG4" s="25">
        <f t="shared" si="5"/>
        <v>0</v>
      </c>
      <c r="CH4" s="25">
        <f t="shared" si="5"/>
        <v>0</v>
      </c>
      <c r="CI4" s="24">
        <f>E4</f>
        <v>4</v>
      </c>
      <c r="CJ4" s="25">
        <f aca="true" t="shared" si="6" ref="CJ4:CQ4">F4</f>
        <v>4</v>
      </c>
      <c r="CK4" s="25">
        <f t="shared" si="6"/>
        <v>3</v>
      </c>
      <c r="CL4" s="25">
        <f t="shared" si="6"/>
        <v>5</v>
      </c>
      <c r="CM4" s="25">
        <f t="shared" si="6"/>
        <v>4</v>
      </c>
      <c r="CN4" s="25">
        <f t="shared" si="6"/>
        <v>4</v>
      </c>
      <c r="CO4" s="25">
        <f t="shared" si="6"/>
        <v>5</v>
      </c>
      <c r="CP4" s="25">
        <f t="shared" si="6"/>
        <v>3</v>
      </c>
      <c r="CQ4" s="25">
        <f t="shared" si="6"/>
        <v>4</v>
      </c>
      <c r="CR4" s="25">
        <f>O4</f>
        <v>0</v>
      </c>
      <c r="CS4" s="25">
        <f aca="true" t="shared" si="7" ref="CS4:CZ4">P4</f>
        <v>0</v>
      </c>
      <c r="CT4" s="25">
        <f t="shared" si="7"/>
        <v>0</v>
      </c>
      <c r="CU4" s="25">
        <f t="shared" si="7"/>
        <v>0</v>
      </c>
      <c r="CV4" s="25">
        <f t="shared" si="7"/>
        <v>0</v>
      </c>
      <c r="CW4" s="25">
        <f t="shared" si="7"/>
        <v>0</v>
      </c>
      <c r="CX4" s="25">
        <f t="shared" si="7"/>
        <v>0</v>
      </c>
      <c r="CY4" s="25">
        <f t="shared" si="7"/>
        <v>0</v>
      </c>
      <c r="CZ4" s="26">
        <f t="shared" si="7"/>
        <v>0</v>
      </c>
      <c r="DA4" s="23"/>
      <c r="DB4" s="23"/>
      <c r="DC4" s="23"/>
      <c r="DD4" s="27"/>
    </row>
    <row r="5" spans="1:108" ht="18" thickBot="1">
      <c r="A5" s="14"/>
      <c r="B5" s="39" t="s">
        <v>11</v>
      </c>
      <c r="C5" s="40" t="s">
        <v>12</v>
      </c>
      <c r="D5" s="41" t="s">
        <v>13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18</v>
      </c>
      <c r="J5" s="42" t="s">
        <v>19</v>
      </c>
      <c r="K5" s="42" t="s">
        <v>68</v>
      </c>
      <c r="L5" s="42" t="s">
        <v>20</v>
      </c>
      <c r="M5" s="42" t="s">
        <v>21</v>
      </c>
      <c r="N5" s="42" t="s">
        <v>69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21"/>
      <c r="AA5" s="127" t="s">
        <v>22</v>
      </c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22"/>
      <c r="AT5" s="23"/>
      <c r="AU5" s="23"/>
      <c r="AV5" s="23"/>
      <c r="AW5" s="23"/>
      <c r="AX5" s="23"/>
      <c r="AY5" s="122" t="s">
        <v>23</v>
      </c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4"/>
      <c r="BQ5" s="122" t="s">
        <v>24</v>
      </c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2" t="s">
        <v>25</v>
      </c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4"/>
      <c r="DA5" s="23"/>
      <c r="DB5" s="23"/>
      <c r="DC5" s="23"/>
      <c r="DD5" s="27"/>
    </row>
    <row r="6" spans="1:108" ht="24.75" customHeight="1" thickBot="1">
      <c r="A6" s="14"/>
      <c r="B6" s="43" t="s">
        <v>26</v>
      </c>
      <c r="C6" s="125" t="s">
        <v>27</v>
      </c>
      <c r="D6" s="126"/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44" t="s">
        <v>28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44" t="s">
        <v>29</v>
      </c>
      <c r="Y6" s="44" t="s">
        <v>30</v>
      </c>
      <c r="Z6" s="21"/>
      <c r="AA6" s="45" t="s">
        <v>31</v>
      </c>
      <c r="AB6" s="45" t="s">
        <v>31</v>
      </c>
      <c r="AC6" s="45" t="s">
        <v>31</v>
      </c>
      <c r="AD6" s="46" t="s">
        <v>31</v>
      </c>
      <c r="AE6" s="46" t="s">
        <v>31</v>
      </c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7" t="s">
        <v>32</v>
      </c>
      <c r="AT6" s="48" t="s">
        <v>33</v>
      </c>
      <c r="AU6" s="48" t="s">
        <v>10</v>
      </c>
      <c r="AV6" s="48" t="s">
        <v>34</v>
      </c>
      <c r="AW6" s="48" t="s">
        <v>35</v>
      </c>
      <c r="AX6" s="49" t="s">
        <v>36</v>
      </c>
      <c r="AY6" s="46" t="s">
        <v>31</v>
      </c>
      <c r="AZ6" s="46" t="s">
        <v>31</v>
      </c>
      <c r="BA6" s="46" t="s">
        <v>31</v>
      </c>
      <c r="BB6" s="46" t="s">
        <v>31</v>
      </c>
      <c r="BC6" s="46" t="s">
        <v>31</v>
      </c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1"/>
      <c r="BQ6" s="46" t="s">
        <v>31</v>
      </c>
      <c r="BR6" s="46" t="s">
        <v>31</v>
      </c>
      <c r="BS6" s="46" t="s">
        <v>31</v>
      </c>
      <c r="BT6" s="46" t="s">
        <v>31</v>
      </c>
      <c r="BU6" s="46" t="s">
        <v>31</v>
      </c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2" t="s">
        <v>31</v>
      </c>
      <c r="CJ6" s="46" t="s">
        <v>31</v>
      </c>
      <c r="CK6" s="46" t="s">
        <v>31</v>
      </c>
      <c r="CL6" s="46" t="s">
        <v>31</v>
      </c>
      <c r="CM6" s="46" t="s">
        <v>31</v>
      </c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47" t="s">
        <v>37</v>
      </c>
      <c r="DB6" s="48" t="s">
        <v>38</v>
      </c>
      <c r="DC6" s="49" t="s">
        <v>39</v>
      </c>
      <c r="DD6" s="27"/>
    </row>
    <row r="7" spans="1:108" ht="24.75" customHeight="1">
      <c r="A7" s="14"/>
      <c r="B7" s="53" t="s">
        <v>40</v>
      </c>
      <c r="C7" s="108" t="s">
        <v>41</v>
      </c>
      <c r="D7" s="109"/>
      <c r="E7" s="54">
        <v>4</v>
      </c>
      <c r="F7" s="54">
        <v>6</v>
      </c>
      <c r="G7" s="106">
        <v>2</v>
      </c>
      <c r="H7" s="54">
        <v>5</v>
      </c>
      <c r="I7" s="54">
        <v>4</v>
      </c>
      <c r="J7" s="54">
        <v>4</v>
      </c>
      <c r="K7" s="54">
        <v>7</v>
      </c>
      <c r="L7" s="54">
        <v>3</v>
      </c>
      <c r="M7" s="106">
        <v>3</v>
      </c>
      <c r="N7" s="55">
        <f>SUM(E7:M7)</f>
        <v>38</v>
      </c>
      <c r="O7" s="54"/>
      <c r="P7" s="54"/>
      <c r="Q7" s="54"/>
      <c r="R7" s="54"/>
      <c r="S7" s="54"/>
      <c r="T7" s="54"/>
      <c r="U7" s="54"/>
      <c r="V7" s="54"/>
      <c r="W7" s="54"/>
      <c r="X7" s="55">
        <f>SUM(O7:W7)</f>
        <v>0</v>
      </c>
      <c r="Y7" s="55">
        <f>N7+X7</f>
        <v>38</v>
      </c>
      <c r="Z7" s="21"/>
      <c r="AA7" s="7">
        <f>IF(E7="","",E7-E$4)</f>
        <v>0</v>
      </c>
      <c r="AB7" s="7">
        <f aca="true" t="shared" si="8" ref="AB7:AI11">IF(F7="","",F7-F$4)</f>
        <v>2</v>
      </c>
      <c r="AC7" s="7">
        <f t="shared" si="8"/>
        <v>-1</v>
      </c>
      <c r="AD7" s="7">
        <f t="shared" si="8"/>
        <v>0</v>
      </c>
      <c r="AE7" s="7">
        <f t="shared" si="8"/>
        <v>0</v>
      </c>
      <c r="AF7" s="7">
        <f t="shared" si="8"/>
        <v>0</v>
      </c>
      <c r="AG7" s="7">
        <f t="shared" si="8"/>
        <v>2</v>
      </c>
      <c r="AH7" s="7">
        <f t="shared" si="8"/>
        <v>0</v>
      </c>
      <c r="AI7" s="7">
        <f t="shared" si="8"/>
        <v>-1</v>
      </c>
      <c r="AJ7" s="7">
        <f>IF(O7="","",O7-O$4)</f>
      </c>
      <c r="AK7" s="7">
        <f aca="true" t="shared" si="9" ref="AK7:AR11">IF(P7="","",P7-P$4)</f>
      </c>
      <c r="AL7" s="7">
        <f t="shared" si="9"/>
      </c>
      <c r="AM7" s="7">
        <f t="shared" si="9"/>
      </c>
      <c r="AN7" s="7">
        <f t="shared" si="9"/>
      </c>
      <c r="AO7" s="7">
        <f t="shared" si="9"/>
      </c>
      <c r="AP7" s="7">
        <f t="shared" si="9"/>
      </c>
      <c r="AQ7" s="7">
        <f t="shared" si="9"/>
      </c>
      <c r="AR7" s="7">
        <f t="shared" si="9"/>
      </c>
      <c r="AS7" s="56">
        <f>COUNTIF($AA7:$AR7,"=-2")</f>
        <v>0</v>
      </c>
      <c r="AT7" s="57">
        <f>COUNTIF($AA7:$AR7,"=-1")</f>
        <v>2</v>
      </c>
      <c r="AU7" s="57">
        <f>COUNTIF($AA7:$AR7,"=0")</f>
        <v>5</v>
      </c>
      <c r="AV7" s="57">
        <f>COUNTIF($AA7:$AR7,"=1")</f>
        <v>0</v>
      </c>
      <c r="AW7" s="57">
        <f>COUNTIF($AA7:$AR7,"=2")</f>
        <v>2</v>
      </c>
      <c r="AX7" s="58">
        <f>COUNTIF($AA7:$AR7,"&gt;2")</f>
        <v>0</v>
      </c>
      <c r="AY7" s="50">
        <f aca="true" t="shared" si="10" ref="AY7:BN11">IF(AA$4=3,AA7,"")</f>
      </c>
      <c r="AZ7" s="50">
        <f t="shared" si="10"/>
      </c>
      <c r="BA7" s="50">
        <f t="shared" si="10"/>
        <v>-1</v>
      </c>
      <c r="BB7" s="50">
        <f t="shared" si="10"/>
      </c>
      <c r="BC7" s="50">
        <f t="shared" si="10"/>
      </c>
      <c r="BD7" s="50">
        <f t="shared" si="10"/>
      </c>
      <c r="BE7" s="50">
        <f t="shared" si="10"/>
      </c>
      <c r="BF7" s="50">
        <f t="shared" si="10"/>
        <v>0</v>
      </c>
      <c r="BG7" s="50">
        <f t="shared" si="10"/>
      </c>
      <c r="BH7" s="50">
        <f t="shared" si="10"/>
      </c>
      <c r="BI7" s="50">
        <f t="shared" si="10"/>
      </c>
      <c r="BJ7" s="50">
        <f t="shared" si="10"/>
      </c>
      <c r="BK7" s="50">
        <f t="shared" si="10"/>
      </c>
      <c r="BL7" s="50">
        <f t="shared" si="10"/>
      </c>
      <c r="BM7" s="50">
        <f t="shared" si="10"/>
      </c>
      <c r="BN7" s="50">
        <f t="shared" si="10"/>
      </c>
      <c r="BO7" s="50">
        <f aca="true" t="shared" si="11" ref="BO7:BP11">IF(AQ$4=3,AQ7,"")</f>
      </c>
      <c r="BP7" s="51">
        <f t="shared" si="11"/>
      </c>
      <c r="BQ7" s="50">
        <f aca="true" t="shared" si="12" ref="BQ7:CF11">IF(AA$4=4,AA7,"")</f>
        <v>0</v>
      </c>
      <c r="BR7" s="50">
        <f t="shared" si="12"/>
        <v>2</v>
      </c>
      <c r="BS7" s="50">
        <f t="shared" si="12"/>
      </c>
      <c r="BT7" s="50">
        <f t="shared" si="12"/>
      </c>
      <c r="BU7" s="50">
        <f t="shared" si="12"/>
        <v>0</v>
      </c>
      <c r="BV7" s="50">
        <f t="shared" si="12"/>
        <v>0</v>
      </c>
      <c r="BW7" s="50">
        <f t="shared" si="12"/>
      </c>
      <c r="BX7" s="50">
        <f t="shared" si="12"/>
      </c>
      <c r="BY7" s="50">
        <f t="shared" si="12"/>
        <v>-1</v>
      </c>
      <c r="BZ7" s="50">
        <f t="shared" si="12"/>
      </c>
      <c r="CA7" s="50">
        <f t="shared" si="12"/>
      </c>
      <c r="CB7" s="50">
        <f t="shared" si="12"/>
      </c>
      <c r="CC7" s="50">
        <f t="shared" si="12"/>
      </c>
      <c r="CD7" s="50">
        <f t="shared" si="12"/>
      </c>
      <c r="CE7" s="50">
        <f t="shared" si="12"/>
      </c>
      <c r="CF7" s="50">
        <f t="shared" si="12"/>
      </c>
      <c r="CG7" s="50">
        <f aca="true" t="shared" si="13" ref="CG7:CH11">IF(AQ$4=4,AQ7,"")</f>
      </c>
      <c r="CH7" s="50">
        <f t="shared" si="13"/>
      </c>
      <c r="CI7" s="59">
        <f aca="true" t="shared" si="14" ref="CI7:CX11">IF(AA$4=5,AA7,"")</f>
      </c>
      <c r="CJ7" s="50">
        <f t="shared" si="14"/>
      </c>
      <c r="CK7" s="50">
        <f t="shared" si="14"/>
      </c>
      <c r="CL7" s="50">
        <f t="shared" si="14"/>
        <v>0</v>
      </c>
      <c r="CM7" s="50">
        <f t="shared" si="14"/>
      </c>
      <c r="CN7" s="50">
        <f t="shared" si="14"/>
      </c>
      <c r="CO7" s="50">
        <f t="shared" si="14"/>
        <v>2</v>
      </c>
      <c r="CP7" s="50">
        <f t="shared" si="14"/>
      </c>
      <c r="CQ7" s="50">
        <f t="shared" si="14"/>
      </c>
      <c r="CR7" s="50">
        <f t="shared" si="14"/>
      </c>
      <c r="CS7" s="50">
        <f t="shared" si="14"/>
      </c>
      <c r="CT7" s="50">
        <f t="shared" si="14"/>
      </c>
      <c r="CU7" s="50">
        <f t="shared" si="14"/>
      </c>
      <c r="CV7" s="50">
        <f t="shared" si="14"/>
      </c>
      <c r="CW7" s="50">
        <f t="shared" si="14"/>
      </c>
      <c r="CX7" s="50">
        <f t="shared" si="14"/>
      </c>
      <c r="CY7" s="50">
        <f aca="true" t="shared" si="15" ref="CY7:CZ11">IF(AQ$4=5,AQ7,"")</f>
      </c>
      <c r="CZ7" s="50">
        <f t="shared" si="15"/>
      </c>
      <c r="DA7" s="60">
        <f>SUM(AY7:BP7)</f>
        <v>-1</v>
      </c>
      <c r="DB7" s="61">
        <f>SUM(BQ7:CH7)</f>
        <v>1</v>
      </c>
      <c r="DC7" s="62">
        <f>SUM(CI7:CZ7)</f>
        <v>2</v>
      </c>
      <c r="DD7" s="27"/>
    </row>
    <row r="8" spans="1:108" ht="24.75" customHeight="1">
      <c r="A8" s="14"/>
      <c r="B8" s="53" t="s">
        <v>42</v>
      </c>
      <c r="C8" s="108" t="s">
        <v>43</v>
      </c>
      <c r="D8" s="109"/>
      <c r="E8" s="63">
        <v>4</v>
      </c>
      <c r="F8" s="63">
        <v>5</v>
      </c>
      <c r="G8" s="63">
        <v>3</v>
      </c>
      <c r="H8" s="63">
        <v>6</v>
      </c>
      <c r="I8" s="63">
        <v>4</v>
      </c>
      <c r="J8" s="63">
        <v>5</v>
      </c>
      <c r="K8" s="63">
        <v>6</v>
      </c>
      <c r="L8" s="63">
        <v>3</v>
      </c>
      <c r="M8" s="63">
        <v>4</v>
      </c>
      <c r="N8" s="64">
        <f>SUM(E8:M8)</f>
        <v>40</v>
      </c>
      <c r="O8" s="63"/>
      <c r="P8" s="63"/>
      <c r="Q8" s="63"/>
      <c r="R8" s="63"/>
      <c r="S8" s="63"/>
      <c r="T8" s="63"/>
      <c r="U8" s="63"/>
      <c r="V8" s="63"/>
      <c r="W8" s="63"/>
      <c r="X8" s="64">
        <f>SUM(O8:W8)</f>
        <v>0</v>
      </c>
      <c r="Y8" s="64">
        <f>N8+X8</f>
        <v>40</v>
      </c>
      <c r="Z8" s="21"/>
      <c r="AA8" s="7">
        <f>IF(E8="","",E8-E$4)</f>
        <v>0</v>
      </c>
      <c r="AB8" s="7">
        <f t="shared" si="8"/>
        <v>1</v>
      </c>
      <c r="AC8" s="7">
        <f t="shared" si="8"/>
        <v>0</v>
      </c>
      <c r="AD8" s="7">
        <f t="shared" si="8"/>
        <v>1</v>
      </c>
      <c r="AE8" s="7">
        <f t="shared" si="8"/>
        <v>0</v>
      </c>
      <c r="AF8" s="7">
        <f t="shared" si="8"/>
        <v>1</v>
      </c>
      <c r="AG8" s="7">
        <f t="shared" si="8"/>
        <v>1</v>
      </c>
      <c r="AH8" s="7">
        <f t="shared" si="8"/>
        <v>0</v>
      </c>
      <c r="AI8" s="7">
        <f t="shared" si="8"/>
        <v>0</v>
      </c>
      <c r="AJ8" s="7">
        <f>IF(O8="","",O8-O$4)</f>
      </c>
      <c r="AK8" s="7">
        <f t="shared" si="9"/>
      </c>
      <c r="AL8" s="7">
        <f t="shared" si="9"/>
      </c>
      <c r="AM8" s="7">
        <f t="shared" si="9"/>
      </c>
      <c r="AN8" s="7">
        <f t="shared" si="9"/>
      </c>
      <c r="AO8" s="7">
        <f t="shared" si="9"/>
      </c>
      <c r="AP8" s="7">
        <f t="shared" si="9"/>
      </c>
      <c r="AQ8" s="7">
        <f t="shared" si="9"/>
      </c>
      <c r="AR8" s="7">
        <f t="shared" si="9"/>
      </c>
      <c r="AS8" s="65">
        <f>COUNTIF($AA8:$AR8,"=-2")</f>
        <v>0</v>
      </c>
      <c r="AT8" s="66">
        <f>COUNTIF($AA8:$AR8,"=-1")</f>
        <v>0</v>
      </c>
      <c r="AU8" s="66">
        <f>COUNTIF($AA8:$AR8,"=0")</f>
        <v>5</v>
      </c>
      <c r="AV8" s="66">
        <f>COUNTIF($AA8:$AR8,"=1")</f>
        <v>4</v>
      </c>
      <c r="AW8" s="66">
        <f>COUNTIF($AA8:$AR8,"=2")</f>
        <v>0</v>
      </c>
      <c r="AX8" s="67">
        <f>COUNTIF($AA8:$AR8,"&gt;2")</f>
        <v>0</v>
      </c>
      <c r="AY8" s="50">
        <f>IF(AA$4=3,AA8,"")</f>
      </c>
      <c r="AZ8" s="50">
        <f t="shared" si="10"/>
      </c>
      <c r="BA8" s="50">
        <f t="shared" si="10"/>
        <v>0</v>
      </c>
      <c r="BB8" s="50">
        <f t="shared" si="10"/>
      </c>
      <c r="BC8" s="50">
        <f t="shared" si="10"/>
      </c>
      <c r="BD8" s="50">
        <f t="shared" si="10"/>
      </c>
      <c r="BE8" s="50">
        <f t="shared" si="10"/>
      </c>
      <c r="BF8" s="50">
        <f t="shared" si="10"/>
        <v>0</v>
      </c>
      <c r="BG8" s="50">
        <f t="shared" si="10"/>
      </c>
      <c r="BH8" s="50">
        <f t="shared" si="10"/>
      </c>
      <c r="BI8" s="50">
        <f t="shared" si="10"/>
      </c>
      <c r="BJ8" s="50">
        <f t="shared" si="10"/>
      </c>
      <c r="BK8" s="50">
        <f t="shared" si="10"/>
      </c>
      <c r="BL8" s="50">
        <f t="shared" si="10"/>
      </c>
      <c r="BM8" s="50">
        <f t="shared" si="10"/>
      </c>
      <c r="BN8" s="50">
        <f t="shared" si="10"/>
      </c>
      <c r="BO8" s="50">
        <f t="shared" si="11"/>
      </c>
      <c r="BP8" s="51">
        <f t="shared" si="11"/>
      </c>
      <c r="BQ8" s="50">
        <f>IF(AA$4=4,AA8,"")</f>
        <v>0</v>
      </c>
      <c r="BR8" s="50">
        <f t="shared" si="12"/>
        <v>1</v>
      </c>
      <c r="BS8" s="50">
        <f t="shared" si="12"/>
      </c>
      <c r="BT8" s="50">
        <f t="shared" si="12"/>
      </c>
      <c r="BU8" s="50">
        <f t="shared" si="12"/>
        <v>0</v>
      </c>
      <c r="BV8" s="50">
        <f t="shared" si="12"/>
        <v>1</v>
      </c>
      <c r="BW8" s="50">
        <f t="shared" si="12"/>
      </c>
      <c r="BX8" s="50">
        <f t="shared" si="12"/>
      </c>
      <c r="BY8" s="50">
        <f t="shared" si="12"/>
        <v>0</v>
      </c>
      <c r="BZ8" s="50">
        <f t="shared" si="12"/>
      </c>
      <c r="CA8" s="50">
        <f t="shared" si="12"/>
      </c>
      <c r="CB8" s="50">
        <f t="shared" si="12"/>
      </c>
      <c r="CC8" s="50">
        <f t="shared" si="12"/>
      </c>
      <c r="CD8" s="50">
        <f t="shared" si="12"/>
      </c>
      <c r="CE8" s="50">
        <f t="shared" si="12"/>
      </c>
      <c r="CF8" s="50">
        <f t="shared" si="12"/>
      </c>
      <c r="CG8" s="50">
        <f t="shared" si="13"/>
      </c>
      <c r="CH8" s="50">
        <f t="shared" si="13"/>
      </c>
      <c r="CI8" s="59">
        <f>IF(AA$4=5,AA8,"")</f>
      </c>
      <c r="CJ8" s="50">
        <f t="shared" si="14"/>
      </c>
      <c r="CK8" s="50">
        <f t="shared" si="14"/>
      </c>
      <c r="CL8" s="50">
        <f t="shared" si="14"/>
        <v>1</v>
      </c>
      <c r="CM8" s="50">
        <f t="shared" si="14"/>
      </c>
      <c r="CN8" s="50">
        <f t="shared" si="14"/>
      </c>
      <c r="CO8" s="50">
        <f t="shared" si="14"/>
        <v>1</v>
      </c>
      <c r="CP8" s="50">
        <f t="shared" si="14"/>
      </c>
      <c r="CQ8" s="50">
        <f t="shared" si="14"/>
      </c>
      <c r="CR8" s="50">
        <f t="shared" si="14"/>
      </c>
      <c r="CS8" s="50">
        <f t="shared" si="14"/>
      </c>
      <c r="CT8" s="50">
        <f t="shared" si="14"/>
      </c>
      <c r="CU8" s="50">
        <f t="shared" si="14"/>
      </c>
      <c r="CV8" s="50">
        <f t="shared" si="14"/>
      </c>
      <c r="CW8" s="50">
        <f t="shared" si="14"/>
      </c>
      <c r="CX8" s="50">
        <f t="shared" si="14"/>
      </c>
      <c r="CY8" s="50">
        <f t="shared" si="15"/>
      </c>
      <c r="CZ8" s="50">
        <f t="shared" si="15"/>
      </c>
      <c r="DA8" s="68">
        <f>SUM(AY8:BP8)</f>
        <v>0</v>
      </c>
      <c r="DB8" s="69">
        <f>SUM(BQ8:CH8)</f>
        <v>2</v>
      </c>
      <c r="DC8" s="70">
        <f>SUM(CI8:CZ8)</f>
        <v>2</v>
      </c>
      <c r="DD8" s="27"/>
    </row>
    <row r="9" spans="1:108" ht="24.75" customHeight="1">
      <c r="A9" s="14"/>
      <c r="B9" s="53" t="s">
        <v>44</v>
      </c>
      <c r="C9" s="108" t="s">
        <v>45</v>
      </c>
      <c r="D9" s="109"/>
      <c r="E9" s="54">
        <v>4</v>
      </c>
      <c r="F9" s="54">
        <v>5</v>
      </c>
      <c r="G9" s="54">
        <v>3</v>
      </c>
      <c r="H9" s="106">
        <v>4</v>
      </c>
      <c r="I9" s="54">
        <v>6</v>
      </c>
      <c r="J9" s="54">
        <v>4</v>
      </c>
      <c r="K9" s="54">
        <v>5</v>
      </c>
      <c r="L9" s="54">
        <v>3</v>
      </c>
      <c r="M9" s="54">
        <v>4</v>
      </c>
      <c r="N9" s="55">
        <f>SUM(E9:M9)</f>
        <v>38</v>
      </c>
      <c r="O9" s="54"/>
      <c r="P9" s="54"/>
      <c r="Q9" s="54"/>
      <c r="R9" s="54"/>
      <c r="S9" s="54"/>
      <c r="T9" s="54"/>
      <c r="U9" s="54"/>
      <c r="V9" s="54"/>
      <c r="W9" s="54"/>
      <c r="X9" s="55">
        <f>SUM(O9:W9)</f>
        <v>0</v>
      </c>
      <c r="Y9" s="55">
        <f>N9+X9</f>
        <v>38</v>
      </c>
      <c r="Z9" s="21"/>
      <c r="AA9" s="7">
        <f>IF(E9="","",E9-E$4)</f>
        <v>0</v>
      </c>
      <c r="AB9" s="7">
        <f t="shared" si="8"/>
        <v>1</v>
      </c>
      <c r="AC9" s="7">
        <f t="shared" si="8"/>
        <v>0</v>
      </c>
      <c r="AD9" s="7">
        <f t="shared" si="8"/>
        <v>-1</v>
      </c>
      <c r="AE9" s="7">
        <f t="shared" si="8"/>
        <v>2</v>
      </c>
      <c r="AF9" s="7">
        <f t="shared" si="8"/>
        <v>0</v>
      </c>
      <c r="AG9" s="7">
        <f t="shared" si="8"/>
        <v>0</v>
      </c>
      <c r="AH9" s="7">
        <f t="shared" si="8"/>
        <v>0</v>
      </c>
      <c r="AI9" s="7">
        <f t="shared" si="8"/>
        <v>0</v>
      </c>
      <c r="AJ9" s="7">
        <f>IF(O9="","",O9-O$4)</f>
      </c>
      <c r="AK9" s="7">
        <f t="shared" si="9"/>
      </c>
      <c r="AL9" s="7">
        <f t="shared" si="9"/>
      </c>
      <c r="AM9" s="7">
        <f t="shared" si="9"/>
      </c>
      <c r="AN9" s="7">
        <f t="shared" si="9"/>
      </c>
      <c r="AO9" s="7">
        <f t="shared" si="9"/>
      </c>
      <c r="AP9" s="7">
        <f t="shared" si="9"/>
      </c>
      <c r="AQ9" s="7">
        <f t="shared" si="9"/>
      </c>
      <c r="AR9" s="7">
        <f t="shared" si="9"/>
      </c>
      <c r="AS9" s="65">
        <f>COUNTIF($AA9:$AR9,"=-2")</f>
        <v>0</v>
      </c>
      <c r="AT9" s="66">
        <f>COUNTIF($AA9:$AR9,"=-1")</f>
        <v>1</v>
      </c>
      <c r="AU9" s="66">
        <f>COUNTIF($AA9:$AR9,"=0")</f>
        <v>6</v>
      </c>
      <c r="AV9" s="66">
        <f>COUNTIF($AA9:$AR9,"=1")</f>
        <v>1</v>
      </c>
      <c r="AW9" s="66">
        <f>COUNTIF($AA9:$AR9,"=2")</f>
        <v>1</v>
      </c>
      <c r="AX9" s="67">
        <f>COUNTIF($AA9:$AR9,"&gt;2")</f>
        <v>0</v>
      </c>
      <c r="AY9" s="50">
        <f>IF(AA$4=3,AA9,"")</f>
      </c>
      <c r="AZ9" s="50">
        <f t="shared" si="10"/>
      </c>
      <c r="BA9" s="50">
        <f t="shared" si="10"/>
        <v>0</v>
      </c>
      <c r="BB9" s="50">
        <f t="shared" si="10"/>
      </c>
      <c r="BC9" s="50">
        <f t="shared" si="10"/>
      </c>
      <c r="BD9" s="50">
        <f t="shared" si="10"/>
      </c>
      <c r="BE9" s="50">
        <f t="shared" si="10"/>
      </c>
      <c r="BF9" s="50">
        <f t="shared" si="10"/>
        <v>0</v>
      </c>
      <c r="BG9" s="50">
        <f t="shared" si="10"/>
      </c>
      <c r="BH9" s="50">
        <f t="shared" si="10"/>
      </c>
      <c r="BI9" s="50">
        <f t="shared" si="10"/>
      </c>
      <c r="BJ9" s="50">
        <f t="shared" si="10"/>
      </c>
      <c r="BK9" s="50">
        <f t="shared" si="10"/>
      </c>
      <c r="BL9" s="50">
        <f t="shared" si="10"/>
      </c>
      <c r="BM9" s="50">
        <f t="shared" si="10"/>
      </c>
      <c r="BN9" s="50">
        <f t="shared" si="10"/>
      </c>
      <c r="BO9" s="50">
        <f t="shared" si="11"/>
      </c>
      <c r="BP9" s="51">
        <f t="shared" si="11"/>
      </c>
      <c r="BQ9" s="50">
        <f>IF(AA$4=4,AA9,"")</f>
        <v>0</v>
      </c>
      <c r="BR9" s="50">
        <f t="shared" si="12"/>
        <v>1</v>
      </c>
      <c r="BS9" s="50">
        <f t="shared" si="12"/>
      </c>
      <c r="BT9" s="50">
        <f t="shared" si="12"/>
      </c>
      <c r="BU9" s="50">
        <f t="shared" si="12"/>
        <v>2</v>
      </c>
      <c r="BV9" s="50">
        <f t="shared" si="12"/>
        <v>0</v>
      </c>
      <c r="BW9" s="50">
        <f t="shared" si="12"/>
      </c>
      <c r="BX9" s="50">
        <f t="shared" si="12"/>
      </c>
      <c r="BY9" s="50">
        <f t="shared" si="12"/>
        <v>0</v>
      </c>
      <c r="BZ9" s="50">
        <f t="shared" si="12"/>
      </c>
      <c r="CA9" s="50">
        <f t="shared" si="12"/>
      </c>
      <c r="CB9" s="50">
        <f t="shared" si="12"/>
      </c>
      <c r="CC9" s="50">
        <f t="shared" si="12"/>
      </c>
      <c r="CD9" s="50">
        <f t="shared" si="12"/>
      </c>
      <c r="CE9" s="50">
        <f t="shared" si="12"/>
      </c>
      <c r="CF9" s="50">
        <f t="shared" si="12"/>
      </c>
      <c r="CG9" s="50">
        <f t="shared" si="13"/>
      </c>
      <c r="CH9" s="50">
        <f t="shared" si="13"/>
      </c>
      <c r="CI9" s="59">
        <f>IF(AA$4=5,AA9,"")</f>
      </c>
      <c r="CJ9" s="50">
        <f t="shared" si="14"/>
      </c>
      <c r="CK9" s="50">
        <f t="shared" si="14"/>
      </c>
      <c r="CL9" s="50">
        <f t="shared" si="14"/>
        <v>-1</v>
      </c>
      <c r="CM9" s="50">
        <f t="shared" si="14"/>
      </c>
      <c r="CN9" s="50">
        <f t="shared" si="14"/>
      </c>
      <c r="CO9" s="50">
        <f t="shared" si="14"/>
        <v>0</v>
      </c>
      <c r="CP9" s="50">
        <f t="shared" si="14"/>
      </c>
      <c r="CQ9" s="50">
        <f t="shared" si="14"/>
      </c>
      <c r="CR9" s="50">
        <f t="shared" si="14"/>
      </c>
      <c r="CS9" s="50">
        <f t="shared" si="14"/>
      </c>
      <c r="CT9" s="50">
        <f t="shared" si="14"/>
      </c>
      <c r="CU9" s="50">
        <f t="shared" si="14"/>
      </c>
      <c r="CV9" s="50">
        <f t="shared" si="14"/>
      </c>
      <c r="CW9" s="50">
        <f t="shared" si="14"/>
      </c>
      <c r="CX9" s="50">
        <f t="shared" si="14"/>
      </c>
      <c r="CY9" s="50">
        <f t="shared" si="15"/>
      </c>
      <c r="CZ9" s="50">
        <f t="shared" si="15"/>
      </c>
      <c r="DA9" s="68">
        <f>SUM(AY9:BP9)</f>
        <v>0</v>
      </c>
      <c r="DB9" s="69">
        <f>SUM(BQ9:CH9)</f>
        <v>3</v>
      </c>
      <c r="DC9" s="70">
        <f>SUM(CI9:CZ9)</f>
        <v>-1</v>
      </c>
      <c r="DD9" s="27"/>
    </row>
    <row r="10" spans="1:108" ht="24.75" customHeight="1">
      <c r="A10" s="14"/>
      <c r="B10" s="71" t="s">
        <v>46</v>
      </c>
      <c r="C10" s="108" t="s">
        <v>47</v>
      </c>
      <c r="D10" s="109"/>
      <c r="E10" s="63">
        <v>6</v>
      </c>
      <c r="F10" s="63">
        <v>5</v>
      </c>
      <c r="G10" s="63">
        <v>3</v>
      </c>
      <c r="H10" s="63">
        <v>6</v>
      </c>
      <c r="I10" s="63">
        <v>6</v>
      </c>
      <c r="J10" s="63">
        <v>4</v>
      </c>
      <c r="K10" s="63">
        <v>6</v>
      </c>
      <c r="L10" s="63">
        <v>5</v>
      </c>
      <c r="M10" s="63">
        <v>4</v>
      </c>
      <c r="N10" s="64">
        <f>SUM(E10:M10)</f>
        <v>45</v>
      </c>
      <c r="O10" s="63"/>
      <c r="P10" s="63"/>
      <c r="Q10" s="63"/>
      <c r="R10" s="63"/>
      <c r="S10" s="63"/>
      <c r="T10" s="63"/>
      <c r="U10" s="63"/>
      <c r="V10" s="63"/>
      <c r="W10" s="63"/>
      <c r="X10" s="64">
        <f>SUM(O10:W10)</f>
        <v>0</v>
      </c>
      <c r="Y10" s="64">
        <f>N10+X10</f>
        <v>45</v>
      </c>
      <c r="Z10" s="21"/>
      <c r="AA10" s="7">
        <f>IF(E10="","",E10-E$4)</f>
        <v>2</v>
      </c>
      <c r="AB10" s="7">
        <f t="shared" si="8"/>
        <v>1</v>
      </c>
      <c r="AC10" s="7">
        <f t="shared" si="8"/>
        <v>0</v>
      </c>
      <c r="AD10" s="7">
        <f t="shared" si="8"/>
        <v>1</v>
      </c>
      <c r="AE10" s="7">
        <f t="shared" si="8"/>
        <v>2</v>
      </c>
      <c r="AF10" s="7">
        <f t="shared" si="8"/>
        <v>0</v>
      </c>
      <c r="AG10" s="7">
        <f t="shared" si="8"/>
        <v>1</v>
      </c>
      <c r="AH10" s="7">
        <f t="shared" si="8"/>
        <v>2</v>
      </c>
      <c r="AI10" s="7">
        <f t="shared" si="8"/>
        <v>0</v>
      </c>
      <c r="AJ10" s="7">
        <f>IF(O10="","",O10-O$4)</f>
      </c>
      <c r="AK10" s="7">
        <f t="shared" si="9"/>
      </c>
      <c r="AL10" s="7">
        <f t="shared" si="9"/>
      </c>
      <c r="AM10" s="7">
        <f t="shared" si="9"/>
      </c>
      <c r="AN10" s="7">
        <f t="shared" si="9"/>
      </c>
      <c r="AO10" s="7">
        <f t="shared" si="9"/>
      </c>
      <c r="AP10" s="7">
        <f t="shared" si="9"/>
      </c>
      <c r="AQ10" s="7">
        <f t="shared" si="9"/>
      </c>
      <c r="AR10" s="7">
        <f t="shared" si="9"/>
      </c>
      <c r="AS10" s="65">
        <f>COUNTIF($AA10:$AR10,"=-2")</f>
        <v>0</v>
      </c>
      <c r="AT10" s="66">
        <f>COUNTIF($AA10:$AR10,"=-1")</f>
        <v>0</v>
      </c>
      <c r="AU10" s="66">
        <f>COUNTIF($AA10:$AR10,"=0")</f>
        <v>3</v>
      </c>
      <c r="AV10" s="66">
        <f>COUNTIF($AA10:$AR10,"=1")</f>
        <v>3</v>
      </c>
      <c r="AW10" s="66">
        <f>COUNTIF($AA10:$AR10,"=2")</f>
        <v>3</v>
      </c>
      <c r="AX10" s="67">
        <f>COUNTIF($AA10:$AR10,"&gt;2")</f>
        <v>0</v>
      </c>
      <c r="AY10" s="50">
        <f>IF(AA$4=3,AA10,"")</f>
      </c>
      <c r="AZ10" s="50">
        <f t="shared" si="10"/>
      </c>
      <c r="BA10" s="50">
        <f t="shared" si="10"/>
        <v>0</v>
      </c>
      <c r="BB10" s="50">
        <f t="shared" si="10"/>
      </c>
      <c r="BC10" s="50">
        <f t="shared" si="10"/>
      </c>
      <c r="BD10" s="50">
        <f t="shared" si="10"/>
      </c>
      <c r="BE10" s="50">
        <f t="shared" si="10"/>
      </c>
      <c r="BF10" s="50">
        <f t="shared" si="10"/>
        <v>2</v>
      </c>
      <c r="BG10" s="50">
        <f t="shared" si="10"/>
      </c>
      <c r="BH10" s="50">
        <f t="shared" si="10"/>
      </c>
      <c r="BI10" s="50">
        <f t="shared" si="10"/>
      </c>
      <c r="BJ10" s="50">
        <f t="shared" si="10"/>
      </c>
      <c r="BK10" s="50">
        <f t="shared" si="10"/>
      </c>
      <c r="BL10" s="50">
        <f t="shared" si="10"/>
      </c>
      <c r="BM10" s="50">
        <f t="shared" si="10"/>
      </c>
      <c r="BN10" s="50">
        <f t="shared" si="10"/>
      </c>
      <c r="BO10" s="50">
        <f t="shared" si="11"/>
      </c>
      <c r="BP10" s="51">
        <f t="shared" si="11"/>
      </c>
      <c r="BQ10" s="50">
        <f>IF(AA$4=4,AA10,"")</f>
        <v>2</v>
      </c>
      <c r="BR10" s="50">
        <f t="shared" si="12"/>
        <v>1</v>
      </c>
      <c r="BS10" s="50">
        <f t="shared" si="12"/>
      </c>
      <c r="BT10" s="50">
        <f t="shared" si="12"/>
      </c>
      <c r="BU10" s="50">
        <f t="shared" si="12"/>
        <v>2</v>
      </c>
      <c r="BV10" s="50">
        <f t="shared" si="12"/>
        <v>0</v>
      </c>
      <c r="BW10" s="50">
        <f t="shared" si="12"/>
      </c>
      <c r="BX10" s="50">
        <f t="shared" si="12"/>
      </c>
      <c r="BY10" s="50">
        <f t="shared" si="12"/>
        <v>0</v>
      </c>
      <c r="BZ10" s="50">
        <f t="shared" si="12"/>
      </c>
      <c r="CA10" s="50">
        <f t="shared" si="12"/>
      </c>
      <c r="CB10" s="50">
        <f t="shared" si="12"/>
      </c>
      <c r="CC10" s="50">
        <f t="shared" si="12"/>
      </c>
      <c r="CD10" s="50">
        <f t="shared" si="12"/>
      </c>
      <c r="CE10" s="50">
        <f t="shared" si="12"/>
      </c>
      <c r="CF10" s="50">
        <f t="shared" si="12"/>
      </c>
      <c r="CG10" s="50">
        <f t="shared" si="13"/>
      </c>
      <c r="CH10" s="50">
        <f t="shared" si="13"/>
      </c>
      <c r="CI10" s="59">
        <f>IF(AA$4=5,AA10,"")</f>
      </c>
      <c r="CJ10" s="50">
        <f t="shared" si="14"/>
      </c>
      <c r="CK10" s="50">
        <f t="shared" si="14"/>
      </c>
      <c r="CL10" s="50">
        <f t="shared" si="14"/>
        <v>1</v>
      </c>
      <c r="CM10" s="50">
        <f t="shared" si="14"/>
      </c>
      <c r="CN10" s="50">
        <f t="shared" si="14"/>
      </c>
      <c r="CO10" s="50">
        <f t="shared" si="14"/>
        <v>1</v>
      </c>
      <c r="CP10" s="50">
        <f t="shared" si="14"/>
      </c>
      <c r="CQ10" s="50">
        <f t="shared" si="14"/>
      </c>
      <c r="CR10" s="50">
        <f t="shared" si="14"/>
      </c>
      <c r="CS10" s="50">
        <f t="shared" si="14"/>
      </c>
      <c r="CT10" s="50">
        <f t="shared" si="14"/>
      </c>
      <c r="CU10" s="50">
        <f t="shared" si="14"/>
      </c>
      <c r="CV10" s="50">
        <f t="shared" si="14"/>
      </c>
      <c r="CW10" s="50">
        <f t="shared" si="14"/>
      </c>
      <c r="CX10" s="50">
        <f t="shared" si="14"/>
      </c>
      <c r="CY10" s="50">
        <f t="shared" si="15"/>
      </c>
      <c r="CZ10" s="50">
        <f t="shared" si="15"/>
      </c>
      <c r="DA10" s="68">
        <f>SUM(AY10:BP10)</f>
        <v>2</v>
      </c>
      <c r="DB10" s="69">
        <f>SUM(BQ10:CH10)</f>
        <v>5</v>
      </c>
      <c r="DC10" s="70">
        <f>SUM(CI10:CZ10)</f>
        <v>2</v>
      </c>
      <c r="DD10" s="27"/>
    </row>
    <row r="11" spans="1:108" s="83" customFormat="1" ht="24.75" customHeight="1" thickBot="1">
      <c r="A11" s="72"/>
      <c r="B11" s="73" t="s">
        <v>48</v>
      </c>
      <c r="C11" s="108" t="s">
        <v>49</v>
      </c>
      <c r="D11" s="109"/>
      <c r="E11" s="63">
        <v>6</v>
      </c>
      <c r="F11" s="63">
        <v>6</v>
      </c>
      <c r="G11" s="63">
        <v>5</v>
      </c>
      <c r="H11" s="63">
        <v>6</v>
      </c>
      <c r="I11" s="63">
        <v>7</v>
      </c>
      <c r="J11" s="63">
        <v>7</v>
      </c>
      <c r="K11" s="63">
        <v>6</v>
      </c>
      <c r="L11" s="63">
        <v>4</v>
      </c>
      <c r="M11" s="63">
        <v>4</v>
      </c>
      <c r="N11" s="64">
        <f>SUM(E11:M11)</f>
        <v>51</v>
      </c>
      <c r="O11" s="63"/>
      <c r="P11" s="63"/>
      <c r="Q11" s="63"/>
      <c r="R11" s="63"/>
      <c r="S11" s="63"/>
      <c r="T11" s="63"/>
      <c r="U11" s="63"/>
      <c r="V11" s="63"/>
      <c r="W11" s="63"/>
      <c r="X11" s="74">
        <f>SUM(O11:W11)</f>
        <v>0</v>
      </c>
      <c r="Y11" s="74">
        <f>N11+X11</f>
        <v>51</v>
      </c>
      <c r="Z11" s="75"/>
      <c r="AA11" s="7">
        <f>IF(E11="","",E11-E$4)</f>
        <v>2</v>
      </c>
      <c r="AB11" s="7">
        <f t="shared" si="8"/>
        <v>2</v>
      </c>
      <c r="AC11" s="7">
        <f t="shared" si="8"/>
        <v>2</v>
      </c>
      <c r="AD11" s="7">
        <f t="shared" si="8"/>
        <v>1</v>
      </c>
      <c r="AE11" s="7">
        <f t="shared" si="8"/>
        <v>3</v>
      </c>
      <c r="AF11" s="7">
        <f t="shared" si="8"/>
        <v>3</v>
      </c>
      <c r="AG11" s="7">
        <f t="shared" si="8"/>
        <v>1</v>
      </c>
      <c r="AH11" s="7">
        <f t="shared" si="8"/>
        <v>1</v>
      </c>
      <c r="AI11" s="7">
        <f t="shared" si="8"/>
        <v>0</v>
      </c>
      <c r="AJ11" s="7">
        <f>IF(O11="","",O11-O$4)</f>
      </c>
      <c r="AK11" s="7">
        <f t="shared" si="9"/>
      </c>
      <c r="AL11" s="7">
        <f t="shared" si="9"/>
      </c>
      <c r="AM11" s="7">
        <f t="shared" si="9"/>
      </c>
      <c r="AN11" s="7">
        <f t="shared" si="9"/>
      </c>
      <c r="AO11" s="7">
        <f t="shared" si="9"/>
      </c>
      <c r="AP11" s="7">
        <f t="shared" si="9"/>
      </c>
      <c r="AQ11" s="7">
        <f t="shared" si="9"/>
      </c>
      <c r="AR11" s="7">
        <f t="shared" si="9"/>
      </c>
      <c r="AS11" s="76">
        <f>COUNTIF($AA11:$AR11,"=-2")</f>
        <v>0</v>
      </c>
      <c r="AT11" s="77">
        <f>COUNTIF($AA11:$AR11,"=-1")</f>
        <v>0</v>
      </c>
      <c r="AU11" s="77">
        <f>COUNTIF($AA11:$AR11,"=0")</f>
        <v>1</v>
      </c>
      <c r="AV11" s="77">
        <f>COUNTIF($AA11:$AR11,"=1")</f>
        <v>3</v>
      </c>
      <c r="AW11" s="77">
        <f>COUNTIF($AA11:$AR11,"=2")</f>
        <v>3</v>
      </c>
      <c r="AX11" s="78">
        <f>COUNTIF($AA11:$AR11,"&gt;2")</f>
        <v>2</v>
      </c>
      <c r="AY11" s="50">
        <f>IF(AA$4=3,AA11,"")</f>
      </c>
      <c r="AZ11" s="50">
        <f t="shared" si="10"/>
      </c>
      <c r="BA11" s="50">
        <f t="shared" si="10"/>
        <v>2</v>
      </c>
      <c r="BB11" s="50">
        <f t="shared" si="10"/>
      </c>
      <c r="BC11" s="50">
        <f t="shared" si="10"/>
      </c>
      <c r="BD11" s="50">
        <f t="shared" si="10"/>
      </c>
      <c r="BE11" s="50">
        <f t="shared" si="10"/>
      </c>
      <c r="BF11" s="50">
        <f t="shared" si="10"/>
        <v>1</v>
      </c>
      <c r="BG11" s="50">
        <f t="shared" si="10"/>
      </c>
      <c r="BH11" s="50">
        <f t="shared" si="10"/>
      </c>
      <c r="BI11" s="50">
        <f t="shared" si="10"/>
      </c>
      <c r="BJ11" s="50">
        <f t="shared" si="10"/>
      </c>
      <c r="BK11" s="50">
        <f t="shared" si="10"/>
      </c>
      <c r="BL11" s="50">
        <f t="shared" si="10"/>
      </c>
      <c r="BM11" s="50">
        <f t="shared" si="10"/>
      </c>
      <c r="BN11" s="50">
        <f t="shared" si="10"/>
      </c>
      <c r="BO11" s="50">
        <f t="shared" si="11"/>
      </c>
      <c r="BP11" s="51">
        <f t="shared" si="11"/>
      </c>
      <c r="BQ11" s="50">
        <f>IF(AA$4=4,AA11,"")</f>
        <v>2</v>
      </c>
      <c r="BR11" s="50">
        <f t="shared" si="12"/>
        <v>2</v>
      </c>
      <c r="BS11" s="50">
        <f t="shared" si="12"/>
      </c>
      <c r="BT11" s="50">
        <f t="shared" si="12"/>
      </c>
      <c r="BU11" s="50">
        <f t="shared" si="12"/>
        <v>3</v>
      </c>
      <c r="BV11" s="50">
        <f t="shared" si="12"/>
        <v>3</v>
      </c>
      <c r="BW11" s="50">
        <f t="shared" si="12"/>
      </c>
      <c r="BX11" s="50">
        <f t="shared" si="12"/>
      </c>
      <c r="BY11" s="50">
        <f t="shared" si="12"/>
        <v>0</v>
      </c>
      <c r="BZ11" s="50">
        <f t="shared" si="12"/>
      </c>
      <c r="CA11" s="50">
        <f t="shared" si="12"/>
      </c>
      <c r="CB11" s="50">
        <f t="shared" si="12"/>
      </c>
      <c r="CC11" s="50">
        <f t="shared" si="12"/>
      </c>
      <c r="CD11" s="50">
        <f t="shared" si="12"/>
      </c>
      <c r="CE11" s="50">
        <f t="shared" si="12"/>
      </c>
      <c r="CF11" s="50">
        <f t="shared" si="12"/>
      </c>
      <c r="CG11" s="50">
        <f t="shared" si="13"/>
      </c>
      <c r="CH11" s="50">
        <f t="shared" si="13"/>
      </c>
      <c r="CI11" s="59">
        <f>IF(AA$4=5,AA11,"")</f>
      </c>
      <c r="CJ11" s="50">
        <f t="shared" si="14"/>
      </c>
      <c r="CK11" s="50">
        <f t="shared" si="14"/>
      </c>
      <c r="CL11" s="50">
        <f t="shared" si="14"/>
        <v>1</v>
      </c>
      <c r="CM11" s="50">
        <f t="shared" si="14"/>
      </c>
      <c r="CN11" s="50">
        <f t="shared" si="14"/>
      </c>
      <c r="CO11" s="50">
        <f t="shared" si="14"/>
        <v>1</v>
      </c>
      <c r="CP11" s="50">
        <f t="shared" si="14"/>
      </c>
      <c r="CQ11" s="50">
        <f t="shared" si="14"/>
      </c>
      <c r="CR11" s="50">
        <f t="shared" si="14"/>
      </c>
      <c r="CS11" s="50">
        <f t="shared" si="14"/>
      </c>
      <c r="CT11" s="50">
        <f t="shared" si="14"/>
      </c>
      <c r="CU11" s="50">
        <f t="shared" si="14"/>
      </c>
      <c r="CV11" s="50">
        <f t="shared" si="14"/>
      </c>
      <c r="CW11" s="50">
        <f t="shared" si="14"/>
      </c>
      <c r="CX11" s="50">
        <f t="shared" si="14"/>
      </c>
      <c r="CY11" s="50">
        <f t="shared" si="15"/>
      </c>
      <c r="CZ11" s="50">
        <f t="shared" si="15"/>
      </c>
      <c r="DA11" s="79">
        <f>SUM(AY11:BP11)</f>
        <v>3</v>
      </c>
      <c r="DB11" s="80">
        <f>SUM(BQ11:CH11)</f>
        <v>10</v>
      </c>
      <c r="DC11" s="81">
        <f>SUM(CI11:CZ11)</f>
        <v>2</v>
      </c>
      <c r="DD11" s="82"/>
    </row>
    <row r="12" spans="1:108" ht="12.75" customHeight="1">
      <c r="A12" s="14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25"/>
      <c r="Q12" s="25"/>
      <c r="R12" s="25"/>
      <c r="S12" s="25"/>
      <c r="T12" s="25"/>
      <c r="U12" s="25"/>
      <c r="V12" s="25"/>
      <c r="W12" s="25"/>
      <c r="X12" s="133">
        <f>SUM(Y7:Y11)-MAX(Y7:Y11)</f>
        <v>161</v>
      </c>
      <c r="Y12" s="134"/>
      <c r="Z12" s="2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39">
        <f aca="true" t="shared" si="16" ref="AS12:AX12">SUM(AS7:AS11)</f>
        <v>0</v>
      </c>
      <c r="AT12" s="141">
        <f t="shared" si="16"/>
        <v>3</v>
      </c>
      <c r="AU12" s="141">
        <f t="shared" si="16"/>
        <v>20</v>
      </c>
      <c r="AV12" s="141">
        <f t="shared" si="16"/>
        <v>11</v>
      </c>
      <c r="AW12" s="141">
        <f t="shared" si="16"/>
        <v>9</v>
      </c>
      <c r="AX12" s="145">
        <f t="shared" si="16"/>
        <v>2</v>
      </c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9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147">
        <f>SUM(DA7:DA11)</f>
        <v>4</v>
      </c>
      <c r="DB12" s="129">
        <f>SUM(DB7:DB11)</f>
        <v>21</v>
      </c>
      <c r="DC12" s="131">
        <f>SUM(DC7:DC11)</f>
        <v>7</v>
      </c>
      <c r="DD12" s="27"/>
    </row>
    <row r="13" spans="1:108" ht="12.75" customHeight="1" thickBot="1">
      <c r="A13" s="14"/>
      <c r="B13" s="84"/>
      <c r="C13" s="84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25"/>
      <c r="Q13" s="25"/>
      <c r="R13" s="25"/>
      <c r="S13" s="25"/>
      <c r="T13" s="25"/>
      <c r="U13" s="25"/>
      <c r="V13" s="25"/>
      <c r="W13" s="25"/>
      <c r="X13" s="135"/>
      <c r="Y13" s="136"/>
      <c r="Z13" s="2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40"/>
      <c r="AT13" s="142"/>
      <c r="AU13" s="142"/>
      <c r="AV13" s="142"/>
      <c r="AW13" s="142"/>
      <c r="AX13" s="146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1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9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148"/>
      <c r="DB13" s="130"/>
      <c r="DC13" s="132"/>
      <c r="DD13" s="27"/>
    </row>
    <row r="14" spans="1:108" ht="13.5" customHeight="1" thickBot="1">
      <c r="A14" s="14"/>
      <c r="B14" s="84"/>
      <c r="C14" s="84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25"/>
      <c r="Q14" s="25"/>
      <c r="R14" s="25"/>
      <c r="S14" s="25"/>
      <c r="T14" s="25"/>
      <c r="U14" s="25"/>
      <c r="V14" s="25"/>
      <c r="W14" s="25"/>
      <c r="X14" s="137"/>
      <c r="Y14" s="138"/>
      <c r="Z14" s="21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2"/>
      <c r="AT14" s="23"/>
      <c r="AU14" s="23"/>
      <c r="AV14" s="23"/>
      <c r="AW14" s="23"/>
      <c r="AX14" s="23"/>
      <c r="AY14" s="24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6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6"/>
      <c r="DA14" s="23"/>
      <c r="DB14" s="23"/>
      <c r="DC14" s="23"/>
      <c r="DD14" s="27"/>
    </row>
    <row r="15" spans="1:108" ht="13.5">
      <c r="A15" s="28"/>
      <c r="B15" s="86"/>
      <c r="C15" s="86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88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2"/>
      <c r="AT15" s="23"/>
      <c r="AU15" s="23"/>
      <c r="AV15" s="23"/>
      <c r="AW15" s="23"/>
      <c r="AX15" s="23"/>
      <c r="AY15" s="24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6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6"/>
      <c r="DA15" s="23"/>
      <c r="DB15" s="23"/>
      <c r="DC15" s="23"/>
      <c r="DD15" s="27"/>
    </row>
    <row r="16" spans="1:108" ht="13.5">
      <c r="A16" s="14"/>
      <c r="B16" s="35"/>
      <c r="C16" s="36"/>
      <c r="D16" s="37" t="s">
        <v>10</v>
      </c>
      <c r="E16" s="42">
        <f>E$4</f>
        <v>4</v>
      </c>
      <c r="F16" s="42">
        <f aca="true" t="shared" si="17" ref="F16:Y16">F$4</f>
        <v>4</v>
      </c>
      <c r="G16" s="42">
        <f t="shared" si="17"/>
        <v>3</v>
      </c>
      <c r="H16" s="42">
        <f t="shared" si="17"/>
        <v>5</v>
      </c>
      <c r="I16" s="42">
        <f t="shared" si="17"/>
        <v>4</v>
      </c>
      <c r="J16" s="42">
        <f t="shared" si="17"/>
        <v>4</v>
      </c>
      <c r="K16" s="42">
        <f t="shared" si="17"/>
        <v>5</v>
      </c>
      <c r="L16" s="42">
        <f t="shared" si="17"/>
        <v>3</v>
      </c>
      <c r="M16" s="42">
        <f t="shared" si="17"/>
        <v>4</v>
      </c>
      <c r="N16" s="42">
        <f t="shared" si="17"/>
        <v>36</v>
      </c>
      <c r="O16" s="42">
        <f t="shared" si="17"/>
        <v>0</v>
      </c>
      <c r="P16" s="42">
        <f t="shared" si="17"/>
        <v>0</v>
      </c>
      <c r="Q16" s="42">
        <f t="shared" si="17"/>
        <v>0</v>
      </c>
      <c r="R16" s="42">
        <f t="shared" si="17"/>
        <v>0</v>
      </c>
      <c r="S16" s="42">
        <f t="shared" si="17"/>
        <v>0</v>
      </c>
      <c r="T16" s="42">
        <f t="shared" si="17"/>
        <v>0</v>
      </c>
      <c r="U16" s="42">
        <f t="shared" si="17"/>
        <v>0</v>
      </c>
      <c r="V16" s="42">
        <f t="shared" si="17"/>
        <v>0</v>
      </c>
      <c r="W16" s="42">
        <f t="shared" si="17"/>
        <v>0</v>
      </c>
      <c r="X16" s="42">
        <f t="shared" si="17"/>
        <v>0</v>
      </c>
      <c r="Y16" s="42">
        <f t="shared" si="17"/>
        <v>36</v>
      </c>
      <c r="Z16" s="21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22"/>
      <c r="AT16" s="23"/>
      <c r="AU16" s="23"/>
      <c r="AV16" s="23"/>
      <c r="AW16" s="23"/>
      <c r="AX16" s="23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6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6"/>
      <c r="DA16" s="23"/>
      <c r="DB16" s="23"/>
      <c r="DC16" s="23"/>
      <c r="DD16" s="27"/>
    </row>
    <row r="17" spans="1:108" ht="18" thickBot="1">
      <c r="A17" s="14"/>
      <c r="B17" s="39" t="s">
        <v>11</v>
      </c>
      <c r="C17" s="40" t="s">
        <v>50</v>
      </c>
      <c r="D17" s="41" t="s">
        <v>13</v>
      </c>
      <c r="E17" s="42" t="str">
        <f>E$5</f>
        <v>349 / 335</v>
      </c>
      <c r="F17" s="42" t="str">
        <f aca="true" t="shared" si="18" ref="F17:Y17">F$5</f>
        <v>385 / 288</v>
      </c>
      <c r="G17" s="42" t="str">
        <f t="shared" si="18"/>
        <v>158 / 142</v>
      </c>
      <c r="H17" s="42" t="str">
        <f t="shared" si="18"/>
        <v>516 / 473</v>
      </c>
      <c r="I17" s="42" t="str">
        <f t="shared" si="18"/>
        <v>362 / 314</v>
      </c>
      <c r="J17" s="42" t="str">
        <f t="shared" si="18"/>
        <v>406 / 344</v>
      </c>
      <c r="K17" s="42" t="str">
        <f t="shared" si="18"/>
        <v>488 / 472</v>
      </c>
      <c r="L17" s="42" t="str">
        <f t="shared" si="18"/>
        <v>160 / 114</v>
      </c>
      <c r="M17" s="42" t="str">
        <f t="shared" si="18"/>
        <v>432 / 372</v>
      </c>
      <c r="N17" s="42" t="str">
        <f t="shared" si="18"/>
        <v>3256 / 2854</v>
      </c>
      <c r="O17" s="42">
        <f t="shared" si="18"/>
        <v>0</v>
      </c>
      <c r="P17" s="42">
        <f t="shared" si="18"/>
        <v>0</v>
      </c>
      <c r="Q17" s="42">
        <f t="shared" si="18"/>
        <v>0</v>
      </c>
      <c r="R17" s="42">
        <f t="shared" si="18"/>
        <v>0</v>
      </c>
      <c r="S17" s="42">
        <f t="shared" si="18"/>
        <v>0</v>
      </c>
      <c r="T17" s="42">
        <f t="shared" si="18"/>
        <v>0</v>
      </c>
      <c r="U17" s="42">
        <f t="shared" si="18"/>
        <v>0</v>
      </c>
      <c r="V17" s="42">
        <f t="shared" si="18"/>
        <v>0</v>
      </c>
      <c r="W17" s="42">
        <f t="shared" si="18"/>
        <v>0</v>
      </c>
      <c r="X17" s="42">
        <f t="shared" si="18"/>
        <v>0</v>
      </c>
      <c r="Y17" s="42">
        <f t="shared" si="18"/>
        <v>0</v>
      </c>
      <c r="Z17" s="2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22"/>
      <c r="AT17" s="23"/>
      <c r="AU17" s="23"/>
      <c r="AV17" s="23"/>
      <c r="AW17" s="23"/>
      <c r="AX17" s="23"/>
      <c r="AY17" s="24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6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6"/>
      <c r="DA17" s="23"/>
      <c r="DB17" s="23"/>
      <c r="DC17" s="23"/>
      <c r="DD17" s="27"/>
    </row>
    <row r="18" spans="1:108" ht="24.75" customHeight="1" thickBot="1">
      <c r="A18" s="14"/>
      <c r="B18" s="43" t="s">
        <v>26</v>
      </c>
      <c r="C18" s="125" t="s">
        <v>27</v>
      </c>
      <c r="D18" s="126"/>
      <c r="E18" s="43">
        <v>1</v>
      </c>
      <c r="F18" s="43">
        <v>2</v>
      </c>
      <c r="G18" s="43">
        <v>3</v>
      </c>
      <c r="H18" s="43">
        <v>4</v>
      </c>
      <c r="I18" s="43">
        <v>5</v>
      </c>
      <c r="J18" s="43">
        <v>6</v>
      </c>
      <c r="K18" s="43">
        <v>7</v>
      </c>
      <c r="L18" s="43">
        <v>8</v>
      </c>
      <c r="M18" s="43">
        <v>9</v>
      </c>
      <c r="N18" s="44" t="s">
        <v>28</v>
      </c>
      <c r="O18" s="43">
        <v>10</v>
      </c>
      <c r="P18" s="43">
        <v>11</v>
      </c>
      <c r="Q18" s="43">
        <v>12</v>
      </c>
      <c r="R18" s="43">
        <v>13</v>
      </c>
      <c r="S18" s="43">
        <v>14</v>
      </c>
      <c r="T18" s="43">
        <v>15</v>
      </c>
      <c r="U18" s="43">
        <v>16</v>
      </c>
      <c r="V18" s="43">
        <v>17</v>
      </c>
      <c r="W18" s="43">
        <v>18</v>
      </c>
      <c r="X18" s="44" t="s">
        <v>29</v>
      </c>
      <c r="Y18" s="44" t="s">
        <v>30</v>
      </c>
      <c r="Z18" s="21"/>
      <c r="AA18" s="45" t="s">
        <v>31</v>
      </c>
      <c r="AB18" s="45" t="s">
        <v>31</v>
      </c>
      <c r="AC18" s="45" t="s">
        <v>31</v>
      </c>
      <c r="AD18" s="46" t="s">
        <v>31</v>
      </c>
      <c r="AE18" s="46" t="s">
        <v>31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47" t="s">
        <v>32</v>
      </c>
      <c r="AT18" s="48" t="s">
        <v>33</v>
      </c>
      <c r="AU18" s="48" t="s">
        <v>10</v>
      </c>
      <c r="AV18" s="48" t="s">
        <v>34</v>
      </c>
      <c r="AW18" s="48" t="s">
        <v>35</v>
      </c>
      <c r="AX18" s="49" t="s">
        <v>36</v>
      </c>
      <c r="AY18" s="46" t="s">
        <v>31</v>
      </c>
      <c r="AZ18" s="46" t="s">
        <v>31</v>
      </c>
      <c r="BA18" s="46" t="s">
        <v>31</v>
      </c>
      <c r="BB18" s="46" t="s">
        <v>31</v>
      </c>
      <c r="BC18" s="46" t="s">
        <v>31</v>
      </c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1"/>
      <c r="BQ18" s="46" t="s">
        <v>31</v>
      </c>
      <c r="BR18" s="46" t="s">
        <v>31</v>
      </c>
      <c r="BS18" s="46" t="s">
        <v>31</v>
      </c>
      <c r="BT18" s="46" t="s">
        <v>31</v>
      </c>
      <c r="BU18" s="46" t="s">
        <v>31</v>
      </c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2" t="s">
        <v>31</v>
      </c>
      <c r="CJ18" s="46" t="s">
        <v>31</v>
      </c>
      <c r="CK18" s="46" t="s">
        <v>31</v>
      </c>
      <c r="CL18" s="46" t="s">
        <v>31</v>
      </c>
      <c r="CM18" s="46" t="s">
        <v>31</v>
      </c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47" t="s">
        <v>37</v>
      </c>
      <c r="DB18" s="48" t="s">
        <v>38</v>
      </c>
      <c r="DC18" s="49" t="s">
        <v>39</v>
      </c>
      <c r="DD18" s="27"/>
    </row>
    <row r="19" spans="1:108" ht="24.75" customHeight="1">
      <c r="A19" s="14"/>
      <c r="B19" s="53" t="s">
        <v>40</v>
      </c>
      <c r="C19" s="143" t="s">
        <v>51</v>
      </c>
      <c r="D19" s="144"/>
      <c r="E19" s="63">
        <v>4</v>
      </c>
      <c r="F19" s="63">
        <v>6</v>
      </c>
      <c r="G19" s="63">
        <v>4</v>
      </c>
      <c r="H19" s="63">
        <v>6</v>
      </c>
      <c r="I19" s="63">
        <v>5</v>
      </c>
      <c r="J19" s="63">
        <v>4</v>
      </c>
      <c r="K19" s="63">
        <v>10</v>
      </c>
      <c r="L19" s="63">
        <v>4</v>
      </c>
      <c r="M19" s="63">
        <v>5</v>
      </c>
      <c r="N19" s="64">
        <f>SUM(E19:M19)</f>
        <v>48</v>
      </c>
      <c r="O19" s="63"/>
      <c r="P19" s="63"/>
      <c r="Q19" s="63"/>
      <c r="R19" s="63"/>
      <c r="S19" s="63"/>
      <c r="T19" s="63"/>
      <c r="U19" s="63"/>
      <c r="V19" s="63"/>
      <c r="W19" s="63"/>
      <c r="X19" s="64">
        <f>SUM(O19:W19)</f>
        <v>0</v>
      </c>
      <c r="Y19" s="64">
        <f>N19+X19</f>
        <v>48</v>
      </c>
      <c r="Z19" s="21"/>
      <c r="AA19" s="7">
        <f aca="true" t="shared" si="19" ref="AA19:AI27">IF(E19="","",E19-E$4)</f>
        <v>0</v>
      </c>
      <c r="AB19" s="7">
        <f t="shared" si="19"/>
        <v>2</v>
      </c>
      <c r="AC19" s="7">
        <f t="shared" si="19"/>
        <v>1</v>
      </c>
      <c r="AD19" s="7">
        <f t="shared" si="19"/>
        <v>1</v>
      </c>
      <c r="AE19" s="7">
        <f t="shared" si="19"/>
        <v>1</v>
      </c>
      <c r="AF19" s="7">
        <f t="shared" si="19"/>
        <v>0</v>
      </c>
      <c r="AG19" s="7">
        <f t="shared" si="19"/>
        <v>5</v>
      </c>
      <c r="AH19" s="7">
        <f t="shared" si="19"/>
        <v>1</v>
      </c>
      <c r="AI19" s="7">
        <f t="shared" si="19"/>
        <v>1</v>
      </c>
      <c r="AJ19" s="7">
        <f>IF(O19="","",O19-O$4)</f>
      </c>
      <c r="AK19" s="7">
        <f aca="true" t="shared" si="20" ref="AK19:AR23">IF(P19="","",P19-P$4)</f>
      </c>
      <c r="AL19" s="7">
        <f t="shared" si="20"/>
      </c>
      <c r="AM19" s="7">
        <f t="shared" si="20"/>
      </c>
      <c r="AN19" s="7">
        <f t="shared" si="20"/>
      </c>
      <c r="AO19" s="7">
        <f t="shared" si="20"/>
      </c>
      <c r="AP19" s="7">
        <f t="shared" si="20"/>
      </c>
      <c r="AQ19" s="7">
        <f t="shared" si="20"/>
      </c>
      <c r="AR19" s="7">
        <f t="shared" si="20"/>
      </c>
      <c r="AS19" s="56">
        <f>COUNTIF($AA19:$AR19,"=-2")</f>
        <v>0</v>
      </c>
      <c r="AT19" s="57">
        <f>COUNTIF($AA19:$AR19,"=-1")</f>
        <v>0</v>
      </c>
      <c r="AU19" s="57">
        <f>COUNTIF($AA19:$AR19,"=0")</f>
        <v>2</v>
      </c>
      <c r="AV19" s="57">
        <f>COUNTIF($AA19:$AR19,"=1")</f>
        <v>5</v>
      </c>
      <c r="AW19" s="57">
        <f>COUNTIF($AA19:$AR19,"=2")</f>
        <v>1</v>
      </c>
      <c r="AX19" s="58">
        <f>COUNTIF($AA19:$AR19,"&gt;2")</f>
        <v>1</v>
      </c>
      <c r="AY19" s="50">
        <f>IF(AA$4=3,AA19,"")</f>
      </c>
      <c r="AZ19" s="50">
        <f>IF(AB$4=3,AB19,"")</f>
      </c>
      <c r="BA19" s="50">
        <f>IF(AC$4=3,AC19,"")</f>
        <v>1</v>
      </c>
      <c r="BB19" s="50">
        <f>IF(AD$4=3,AD19,"")</f>
      </c>
      <c r="BC19" s="50">
        <f>IF(AE$4=3,AE19,"")</f>
      </c>
      <c r="BD19" s="50">
        <f>IF(AF$4=3,AF19,"")</f>
      </c>
      <c r="BE19" s="50">
        <f>IF(AG$4=3,AG19,"")</f>
      </c>
      <c r="BF19" s="50">
        <f>IF(AH$4=3,AH19,"")</f>
        <v>1</v>
      </c>
      <c r="BG19" s="50">
        <f>IF(AI$4=3,AI19,"")</f>
      </c>
      <c r="BH19" s="50">
        <f>IF(AJ$4=3,AJ19,"")</f>
      </c>
      <c r="BI19" s="50">
        <f>IF(AK$4=3,AK19,"")</f>
      </c>
      <c r="BJ19" s="50">
        <f>IF(AL$4=3,AL19,"")</f>
      </c>
      <c r="BK19" s="50">
        <f>IF(AM$4=3,AM19,"")</f>
      </c>
      <c r="BL19" s="50">
        <f>IF(AN$4=3,AN19,"")</f>
      </c>
      <c r="BM19" s="50">
        <f>IF(AO$4=3,AO19,"")</f>
      </c>
      <c r="BN19" s="50">
        <f>IF(AP$4=3,AP19,"")</f>
      </c>
      <c r="BO19" s="50">
        <f aca="true" t="shared" si="21" ref="AZ19:BO23">IF(AQ$4=3,AQ19,"")</f>
      </c>
      <c r="BP19" s="51">
        <f>IF(AR$4=3,AR19,"")</f>
      </c>
      <c r="BQ19" s="50">
        <f>IF(AA$4=4,AA19,"")</f>
        <v>0</v>
      </c>
      <c r="BR19" s="50">
        <f>IF(AB$4=4,AB19,"")</f>
        <v>2</v>
      </c>
      <c r="BS19" s="50">
        <f>IF(AC$4=4,AC19,"")</f>
      </c>
      <c r="BT19" s="50">
        <f>IF(AD$4=4,AD19,"")</f>
      </c>
      <c r="BU19" s="50">
        <f>IF(AE$4=4,AE19,"")</f>
        <v>1</v>
      </c>
      <c r="BV19" s="50">
        <f>IF(AF$4=4,AF19,"")</f>
        <v>0</v>
      </c>
      <c r="BW19" s="50">
        <f>IF(AG$4=4,AG19,"")</f>
      </c>
      <c r="BX19" s="50">
        <f>IF(AH$4=4,AH19,"")</f>
      </c>
      <c r="BY19" s="50">
        <f>IF(AI$4=4,AI19,"")</f>
        <v>1</v>
      </c>
      <c r="BZ19" s="50">
        <f>IF(AJ$4=4,AJ19,"")</f>
      </c>
      <c r="CA19" s="50">
        <f>IF(AK$4=4,AK19,"")</f>
      </c>
      <c r="CB19" s="50">
        <f>IF(AL$4=4,AL19,"")</f>
      </c>
      <c r="CC19" s="50">
        <f>IF(AM$4=4,AM19,"")</f>
      </c>
      <c r="CD19" s="50">
        <f>IF(AN$4=4,AN19,"")</f>
      </c>
      <c r="CE19" s="50">
        <f>IF(AO$4=4,AO19,"")</f>
      </c>
      <c r="CF19" s="50">
        <f>IF(AP$4=4,AP19,"")</f>
      </c>
      <c r="CG19" s="50">
        <f aca="true" t="shared" si="22" ref="BR19:CG23">IF(AQ$4=4,AQ19,"")</f>
      </c>
      <c r="CH19" s="50">
        <f>IF(AR$4=4,AR19,"")</f>
      </c>
      <c r="CI19" s="59">
        <f>IF(AA$4=5,AA19,"")</f>
      </c>
      <c r="CJ19" s="50">
        <f>IF(AB$4=5,AB19,"")</f>
      </c>
      <c r="CK19" s="50">
        <f>IF(AC$4=5,AC19,"")</f>
      </c>
      <c r="CL19" s="50">
        <f>IF(AD$4=5,AD19,"")</f>
        <v>1</v>
      </c>
      <c r="CM19" s="50">
        <f>IF(AE$4=5,AE19,"")</f>
      </c>
      <c r="CN19" s="50">
        <f>IF(AF$4=5,AF19,"")</f>
      </c>
      <c r="CO19" s="50">
        <f>IF(AG$4=5,AG19,"")</f>
        <v>5</v>
      </c>
      <c r="CP19" s="50">
        <f>IF(AH$4=5,AH19,"")</f>
      </c>
      <c r="CQ19" s="50">
        <f>IF(AI$4=5,AI19,"")</f>
      </c>
      <c r="CR19" s="50">
        <f>IF(AJ$4=5,AJ19,"")</f>
      </c>
      <c r="CS19" s="50">
        <f>IF(AK$4=5,AK19,"")</f>
      </c>
      <c r="CT19" s="50">
        <f>IF(AL$4=5,AL19,"")</f>
      </c>
      <c r="CU19" s="50">
        <f>IF(AM$4=5,AM19,"")</f>
      </c>
      <c r="CV19" s="50">
        <f>IF(AN$4=5,AN19,"")</f>
      </c>
      <c r="CW19" s="50">
        <f>IF(AO$4=5,AO19,"")</f>
      </c>
      <c r="CX19" s="50">
        <f>IF(AP$4=5,AP19,"")</f>
      </c>
      <c r="CY19" s="50">
        <f aca="true" t="shared" si="23" ref="CJ19:CY23">IF(AQ$4=5,AQ19,"")</f>
      </c>
      <c r="CZ19" s="50">
        <f>IF(AR$4=5,AR19,"")</f>
      </c>
      <c r="DA19" s="60">
        <f>SUM(AY19:BP19)</f>
        <v>2</v>
      </c>
      <c r="DB19" s="61">
        <f>SUM(BQ19:CH19)</f>
        <v>4</v>
      </c>
      <c r="DC19" s="62">
        <f>SUM(CI19:CZ19)</f>
        <v>6</v>
      </c>
      <c r="DD19" s="27"/>
    </row>
    <row r="20" spans="1:108" ht="24.75" customHeight="1">
      <c r="A20" s="14"/>
      <c r="B20" s="53" t="s">
        <v>42</v>
      </c>
      <c r="C20" s="143" t="s">
        <v>52</v>
      </c>
      <c r="D20" s="144"/>
      <c r="E20" s="63">
        <v>5</v>
      </c>
      <c r="F20" s="63">
        <v>6</v>
      </c>
      <c r="G20" s="63">
        <v>4</v>
      </c>
      <c r="H20" s="63">
        <v>5</v>
      </c>
      <c r="I20" s="63">
        <v>5</v>
      </c>
      <c r="J20" s="63">
        <v>5</v>
      </c>
      <c r="K20" s="63">
        <v>6</v>
      </c>
      <c r="L20" s="63">
        <v>3</v>
      </c>
      <c r="M20" s="63">
        <v>4</v>
      </c>
      <c r="N20" s="64">
        <f>SUM(E20:M20)</f>
        <v>43</v>
      </c>
      <c r="O20" s="63"/>
      <c r="P20" s="63"/>
      <c r="Q20" s="63"/>
      <c r="R20" s="63"/>
      <c r="S20" s="63"/>
      <c r="T20" s="63"/>
      <c r="U20" s="63"/>
      <c r="V20" s="63"/>
      <c r="W20" s="63"/>
      <c r="X20" s="64">
        <f>SUM(O20:W20)</f>
        <v>0</v>
      </c>
      <c r="Y20" s="64">
        <f>N20+X20</f>
        <v>43</v>
      </c>
      <c r="Z20" s="21"/>
      <c r="AA20" s="7">
        <f t="shared" si="19"/>
        <v>1</v>
      </c>
      <c r="AB20" s="7">
        <f t="shared" si="19"/>
        <v>2</v>
      </c>
      <c r="AC20" s="7">
        <f t="shared" si="19"/>
        <v>1</v>
      </c>
      <c r="AD20" s="7">
        <f t="shared" si="19"/>
        <v>0</v>
      </c>
      <c r="AE20" s="7">
        <f t="shared" si="19"/>
        <v>1</v>
      </c>
      <c r="AF20" s="7">
        <f t="shared" si="19"/>
        <v>1</v>
      </c>
      <c r="AG20" s="7">
        <f t="shared" si="19"/>
        <v>1</v>
      </c>
      <c r="AH20" s="7">
        <f t="shared" si="19"/>
        <v>0</v>
      </c>
      <c r="AI20" s="7">
        <f t="shared" si="19"/>
        <v>0</v>
      </c>
      <c r="AJ20" s="7">
        <f>IF(O20="","",O20-O$4)</f>
      </c>
      <c r="AK20" s="7">
        <f t="shared" si="20"/>
      </c>
      <c r="AL20" s="7">
        <f t="shared" si="20"/>
      </c>
      <c r="AM20" s="7">
        <f t="shared" si="20"/>
      </c>
      <c r="AN20" s="7">
        <f t="shared" si="20"/>
      </c>
      <c r="AO20" s="7">
        <f t="shared" si="20"/>
      </c>
      <c r="AP20" s="7">
        <f t="shared" si="20"/>
      </c>
      <c r="AQ20" s="7">
        <f t="shared" si="20"/>
      </c>
      <c r="AR20" s="7">
        <f t="shared" si="20"/>
      </c>
      <c r="AS20" s="65">
        <f>COUNTIF($AA20:$AR20,"=-2")</f>
        <v>0</v>
      </c>
      <c r="AT20" s="66">
        <f>COUNTIF($AA20:$AR20,"=-1")</f>
        <v>0</v>
      </c>
      <c r="AU20" s="66">
        <f>COUNTIF($AA20:$AR20,"=0")</f>
        <v>3</v>
      </c>
      <c r="AV20" s="66">
        <f>COUNTIF($AA20:$AR20,"=1")</f>
        <v>5</v>
      </c>
      <c r="AW20" s="66">
        <f>COUNTIF($AA20:$AR20,"=2")</f>
        <v>1</v>
      </c>
      <c r="AX20" s="67">
        <f>COUNTIF($AA20:$AR20,"&gt;2")</f>
        <v>0</v>
      </c>
      <c r="AY20" s="50">
        <f>IF(AA$4=3,AA20,"")</f>
      </c>
      <c r="AZ20" s="50">
        <f t="shared" si="21"/>
      </c>
      <c r="BA20" s="50">
        <f t="shared" si="21"/>
        <v>1</v>
      </c>
      <c r="BB20" s="50">
        <f t="shared" si="21"/>
      </c>
      <c r="BC20" s="50">
        <f t="shared" si="21"/>
      </c>
      <c r="BD20" s="50">
        <f t="shared" si="21"/>
      </c>
      <c r="BE20" s="50">
        <f t="shared" si="21"/>
      </c>
      <c r="BF20" s="50">
        <f t="shared" si="21"/>
        <v>0</v>
      </c>
      <c r="BG20" s="50">
        <f t="shared" si="21"/>
      </c>
      <c r="BH20" s="50">
        <f t="shared" si="21"/>
      </c>
      <c r="BI20" s="50">
        <f t="shared" si="21"/>
      </c>
      <c r="BJ20" s="50">
        <f t="shared" si="21"/>
      </c>
      <c r="BK20" s="50">
        <f t="shared" si="21"/>
      </c>
      <c r="BL20" s="50">
        <f t="shared" si="21"/>
      </c>
      <c r="BM20" s="50">
        <f t="shared" si="21"/>
      </c>
      <c r="BN20" s="50">
        <f t="shared" si="21"/>
      </c>
      <c r="BO20" s="50">
        <f t="shared" si="21"/>
      </c>
      <c r="BP20" s="51">
        <f>IF(AR$4=3,AR20,"")</f>
      </c>
      <c r="BQ20" s="50">
        <f>IF(AA$4=4,AA20,"")</f>
        <v>1</v>
      </c>
      <c r="BR20" s="50">
        <f t="shared" si="22"/>
        <v>2</v>
      </c>
      <c r="BS20" s="50">
        <f t="shared" si="22"/>
      </c>
      <c r="BT20" s="50">
        <f t="shared" si="22"/>
      </c>
      <c r="BU20" s="50">
        <f t="shared" si="22"/>
        <v>1</v>
      </c>
      <c r="BV20" s="50">
        <f t="shared" si="22"/>
        <v>1</v>
      </c>
      <c r="BW20" s="50">
        <f t="shared" si="22"/>
      </c>
      <c r="BX20" s="50">
        <f t="shared" si="22"/>
      </c>
      <c r="BY20" s="50">
        <f t="shared" si="22"/>
        <v>0</v>
      </c>
      <c r="BZ20" s="50">
        <f t="shared" si="22"/>
      </c>
      <c r="CA20" s="50">
        <f t="shared" si="22"/>
      </c>
      <c r="CB20" s="50">
        <f t="shared" si="22"/>
      </c>
      <c r="CC20" s="50">
        <f t="shared" si="22"/>
      </c>
      <c r="CD20" s="50">
        <f t="shared" si="22"/>
      </c>
      <c r="CE20" s="50">
        <f t="shared" si="22"/>
      </c>
      <c r="CF20" s="50">
        <f t="shared" si="22"/>
      </c>
      <c r="CG20" s="50">
        <f t="shared" si="22"/>
      </c>
      <c r="CH20" s="50">
        <f>IF(AR$4=4,AR20,"")</f>
      </c>
      <c r="CI20" s="59">
        <f>IF(AA$4=5,AA20,"")</f>
      </c>
      <c r="CJ20" s="50">
        <f t="shared" si="23"/>
      </c>
      <c r="CK20" s="50">
        <f t="shared" si="23"/>
      </c>
      <c r="CL20" s="50">
        <f t="shared" si="23"/>
        <v>0</v>
      </c>
      <c r="CM20" s="50">
        <f t="shared" si="23"/>
      </c>
      <c r="CN20" s="50">
        <f t="shared" si="23"/>
      </c>
      <c r="CO20" s="50">
        <f t="shared" si="23"/>
        <v>1</v>
      </c>
      <c r="CP20" s="50">
        <f t="shared" si="23"/>
      </c>
      <c r="CQ20" s="50">
        <f t="shared" si="23"/>
      </c>
      <c r="CR20" s="50">
        <f t="shared" si="23"/>
      </c>
      <c r="CS20" s="50">
        <f t="shared" si="23"/>
      </c>
      <c r="CT20" s="50">
        <f t="shared" si="23"/>
      </c>
      <c r="CU20" s="50">
        <f t="shared" si="23"/>
      </c>
      <c r="CV20" s="50">
        <f t="shared" si="23"/>
      </c>
      <c r="CW20" s="50">
        <f t="shared" si="23"/>
      </c>
      <c r="CX20" s="50">
        <f t="shared" si="23"/>
      </c>
      <c r="CY20" s="50">
        <f t="shared" si="23"/>
      </c>
      <c r="CZ20" s="50">
        <f>IF(AR$4=5,AR20,"")</f>
      </c>
      <c r="DA20" s="68">
        <f>SUM(AY20:BP20)</f>
        <v>1</v>
      </c>
      <c r="DB20" s="69">
        <f>SUM(BQ20:CH20)</f>
        <v>5</v>
      </c>
      <c r="DC20" s="70">
        <f>SUM(CI20:CZ20)</f>
        <v>1</v>
      </c>
      <c r="DD20" s="27"/>
    </row>
    <row r="21" spans="1:108" ht="24.75" customHeight="1">
      <c r="A21" s="14"/>
      <c r="B21" s="53" t="s">
        <v>44</v>
      </c>
      <c r="C21" s="143" t="s">
        <v>53</v>
      </c>
      <c r="D21" s="144"/>
      <c r="E21" s="63">
        <v>6</v>
      </c>
      <c r="F21" s="63">
        <v>5</v>
      </c>
      <c r="G21" s="63">
        <v>3</v>
      </c>
      <c r="H21" s="107">
        <v>4</v>
      </c>
      <c r="I21" s="63">
        <v>4</v>
      </c>
      <c r="J21" s="63">
        <v>4</v>
      </c>
      <c r="K21" s="63">
        <v>6</v>
      </c>
      <c r="L21" s="63">
        <v>3</v>
      </c>
      <c r="M21" s="63">
        <v>6</v>
      </c>
      <c r="N21" s="64">
        <f>SUM(E21:M21)</f>
        <v>41</v>
      </c>
      <c r="O21" s="63"/>
      <c r="P21" s="63"/>
      <c r="Q21" s="63"/>
      <c r="R21" s="63"/>
      <c r="S21" s="63"/>
      <c r="T21" s="63"/>
      <c r="U21" s="63"/>
      <c r="V21" s="63"/>
      <c r="W21" s="63"/>
      <c r="X21" s="64">
        <f>SUM(O21:W21)</f>
        <v>0</v>
      </c>
      <c r="Y21" s="64">
        <f>N21+X21</f>
        <v>41</v>
      </c>
      <c r="Z21" s="21"/>
      <c r="AA21" s="7">
        <f t="shared" si="19"/>
        <v>2</v>
      </c>
      <c r="AB21" s="7">
        <f t="shared" si="19"/>
        <v>1</v>
      </c>
      <c r="AC21" s="7">
        <f t="shared" si="19"/>
        <v>0</v>
      </c>
      <c r="AD21" s="7">
        <f t="shared" si="19"/>
        <v>-1</v>
      </c>
      <c r="AE21" s="7">
        <f t="shared" si="19"/>
        <v>0</v>
      </c>
      <c r="AF21" s="7">
        <f t="shared" si="19"/>
        <v>0</v>
      </c>
      <c r="AG21" s="7">
        <f t="shared" si="19"/>
        <v>1</v>
      </c>
      <c r="AH21" s="7">
        <f t="shared" si="19"/>
        <v>0</v>
      </c>
      <c r="AI21" s="7">
        <f t="shared" si="19"/>
        <v>2</v>
      </c>
      <c r="AJ21" s="7">
        <f>IF(O21="","",O21-O$4)</f>
      </c>
      <c r="AK21" s="7">
        <f t="shared" si="20"/>
      </c>
      <c r="AL21" s="7">
        <f t="shared" si="20"/>
      </c>
      <c r="AM21" s="7">
        <f t="shared" si="20"/>
      </c>
      <c r="AN21" s="7">
        <f t="shared" si="20"/>
      </c>
      <c r="AO21" s="7">
        <f t="shared" si="20"/>
      </c>
      <c r="AP21" s="7">
        <f t="shared" si="20"/>
      </c>
      <c r="AQ21" s="7">
        <f t="shared" si="20"/>
      </c>
      <c r="AR21" s="7">
        <f t="shared" si="20"/>
      </c>
      <c r="AS21" s="65">
        <f>COUNTIF($AA21:$AR21,"=-2")</f>
        <v>0</v>
      </c>
      <c r="AT21" s="66">
        <f>COUNTIF($AA21:$AR21,"=-1")</f>
        <v>1</v>
      </c>
      <c r="AU21" s="66">
        <f>COUNTIF($AA21:$AR21,"=0")</f>
        <v>4</v>
      </c>
      <c r="AV21" s="66">
        <f>COUNTIF($AA21:$AR21,"=1")</f>
        <v>2</v>
      </c>
      <c r="AW21" s="66">
        <f>COUNTIF($AA21:$AR21,"=2")</f>
        <v>2</v>
      </c>
      <c r="AX21" s="67">
        <f>COUNTIF($AA21:$AR21,"&gt;2")</f>
        <v>0</v>
      </c>
      <c r="AY21" s="50">
        <f>IF(AA$4=3,AA21,"")</f>
      </c>
      <c r="AZ21" s="50">
        <f t="shared" si="21"/>
      </c>
      <c r="BA21" s="50">
        <f t="shared" si="21"/>
        <v>0</v>
      </c>
      <c r="BB21" s="50">
        <f t="shared" si="21"/>
      </c>
      <c r="BC21" s="50">
        <f t="shared" si="21"/>
      </c>
      <c r="BD21" s="50">
        <f t="shared" si="21"/>
      </c>
      <c r="BE21" s="50">
        <f t="shared" si="21"/>
      </c>
      <c r="BF21" s="50">
        <f t="shared" si="21"/>
        <v>0</v>
      </c>
      <c r="BG21" s="50">
        <f t="shared" si="21"/>
      </c>
      <c r="BH21" s="50">
        <f t="shared" si="21"/>
      </c>
      <c r="BI21" s="50">
        <f t="shared" si="21"/>
      </c>
      <c r="BJ21" s="50">
        <f t="shared" si="21"/>
      </c>
      <c r="BK21" s="50">
        <f t="shared" si="21"/>
      </c>
      <c r="BL21" s="50">
        <f t="shared" si="21"/>
      </c>
      <c r="BM21" s="50">
        <f t="shared" si="21"/>
      </c>
      <c r="BN21" s="50">
        <f t="shared" si="21"/>
      </c>
      <c r="BO21" s="50">
        <f t="shared" si="21"/>
      </c>
      <c r="BP21" s="51">
        <f>IF(AR$4=3,AR21,"")</f>
      </c>
      <c r="BQ21" s="50">
        <f>IF(AA$4=4,AA21,"")</f>
        <v>2</v>
      </c>
      <c r="BR21" s="50">
        <f t="shared" si="22"/>
        <v>1</v>
      </c>
      <c r="BS21" s="50">
        <f t="shared" si="22"/>
      </c>
      <c r="BT21" s="50">
        <f t="shared" si="22"/>
      </c>
      <c r="BU21" s="50">
        <f t="shared" si="22"/>
        <v>0</v>
      </c>
      <c r="BV21" s="50">
        <f t="shared" si="22"/>
        <v>0</v>
      </c>
      <c r="BW21" s="50">
        <f t="shared" si="22"/>
      </c>
      <c r="BX21" s="50">
        <f t="shared" si="22"/>
      </c>
      <c r="BY21" s="50">
        <f t="shared" si="22"/>
        <v>2</v>
      </c>
      <c r="BZ21" s="50">
        <f t="shared" si="22"/>
      </c>
      <c r="CA21" s="50">
        <f t="shared" si="22"/>
      </c>
      <c r="CB21" s="50">
        <f t="shared" si="22"/>
      </c>
      <c r="CC21" s="50">
        <f t="shared" si="22"/>
      </c>
      <c r="CD21" s="50">
        <f t="shared" si="22"/>
      </c>
      <c r="CE21" s="50">
        <f t="shared" si="22"/>
      </c>
      <c r="CF21" s="50">
        <f t="shared" si="22"/>
      </c>
      <c r="CG21" s="50">
        <f t="shared" si="22"/>
      </c>
      <c r="CH21" s="50">
        <f>IF(AR$4=4,AR21,"")</f>
      </c>
      <c r="CI21" s="59">
        <f>IF(AA$4=5,AA21,"")</f>
      </c>
      <c r="CJ21" s="50">
        <f t="shared" si="23"/>
      </c>
      <c r="CK21" s="50">
        <f t="shared" si="23"/>
      </c>
      <c r="CL21" s="50">
        <f t="shared" si="23"/>
        <v>-1</v>
      </c>
      <c r="CM21" s="50">
        <f t="shared" si="23"/>
      </c>
      <c r="CN21" s="50">
        <f t="shared" si="23"/>
      </c>
      <c r="CO21" s="50">
        <f t="shared" si="23"/>
        <v>1</v>
      </c>
      <c r="CP21" s="50">
        <f t="shared" si="23"/>
      </c>
      <c r="CQ21" s="50">
        <f t="shared" si="23"/>
      </c>
      <c r="CR21" s="50">
        <f t="shared" si="23"/>
      </c>
      <c r="CS21" s="50">
        <f t="shared" si="23"/>
      </c>
      <c r="CT21" s="50">
        <f t="shared" si="23"/>
      </c>
      <c r="CU21" s="50">
        <f t="shared" si="23"/>
      </c>
      <c r="CV21" s="50">
        <f t="shared" si="23"/>
      </c>
      <c r="CW21" s="50">
        <f t="shared" si="23"/>
      </c>
      <c r="CX21" s="50">
        <f t="shared" si="23"/>
      </c>
      <c r="CY21" s="50">
        <f t="shared" si="23"/>
      </c>
      <c r="CZ21" s="50">
        <f>IF(AR$4=5,AR21,"")</f>
      </c>
      <c r="DA21" s="68">
        <f>SUM(AY21:BP21)</f>
        <v>0</v>
      </c>
      <c r="DB21" s="69">
        <f>SUM(BQ21:CH21)</f>
        <v>5</v>
      </c>
      <c r="DC21" s="70">
        <f>SUM(CI21:CZ21)</f>
        <v>0</v>
      </c>
      <c r="DD21" s="27"/>
    </row>
    <row r="22" spans="1:108" ht="24.75" customHeight="1">
      <c r="A22" s="14"/>
      <c r="B22" s="71" t="s">
        <v>46</v>
      </c>
      <c r="C22" s="143" t="s">
        <v>54</v>
      </c>
      <c r="D22" s="144"/>
      <c r="E22" s="63">
        <v>4</v>
      </c>
      <c r="F22" s="63">
        <v>6</v>
      </c>
      <c r="G22" s="63">
        <v>3</v>
      </c>
      <c r="H22" s="63">
        <v>6</v>
      </c>
      <c r="I22" s="63">
        <v>6</v>
      </c>
      <c r="J22" s="63">
        <v>6</v>
      </c>
      <c r="K22" s="63">
        <v>6</v>
      </c>
      <c r="L22" s="63">
        <v>4</v>
      </c>
      <c r="M22" s="63">
        <v>7</v>
      </c>
      <c r="N22" s="64">
        <f>SUM(E22:M22)</f>
        <v>48</v>
      </c>
      <c r="O22" s="63"/>
      <c r="P22" s="63"/>
      <c r="Q22" s="63"/>
      <c r="R22" s="63"/>
      <c r="S22" s="63"/>
      <c r="T22" s="63"/>
      <c r="U22" s="63"/>
      <c r="V22" s="63"/>
      <c r="W22" s="63"/>
      <c r="X22" s="64">
        <f>SUM(O22:W22)</f>
        <v>0</v>
      </c>
      <c r="Y22" s="64">
        <f>N22+X22</f>
        <v>48</v>
      </c>
      <c r="Z22" s="21"/>
      <c r="AA22" s="7">
        <f t="shared" si="19"/>
        <v>0</v>
      </c>
      <c r="AB22" s="7">
        <f t="shared" si="19"/>
        <v>2</v>
      </c>
      <c r="AC22" s="7">
        <f t="shared" si="19"/>
        <v>0</v>
      </c>
      <c r="AD22" s="7">
        <f t="shared" si="19"/>
        <v>1</v>
      </c>
      <c r="AE22" s="7">
        <f t="shared" si="19"/>
        <v>2</v>
      </c>
      <c r="AF22" s="7">
        <f t="shared" si="19"/>
        <v>2</v>
      </c>
      <c r="AG22" s="7">
        <f t="shared" si="19"/>
        <v>1</v>
      </c>
      <c r="AH22" s="7">
        <f t="shared" si="19"/>
        <v>1</v>
      </c>
      <c r="AI22" s="7">
        <f t="shared" si="19"/>
        <v>3</v>
      </c>
      <c r="AJ22" s="7">
        <f>IF(O22="","",O22-O$4)</f>
      </c>
      <c r="AK22" s="7">
        <f t="shared" si="20"/>
      </c>
      <c r="AL22" s="7">
        <f t="shared" si="20"/>
      </c>
      <c r="AM22" s="7">
        <f t="shared" si="20"/>
      </c>
      <c r="AN22" s="7">
        <f t="shared" si="20"/>
      </c>
      <c r="AO22" s="7">
        <f t="shared" si="20"/>
      </c>
      <c r="AP22" s="7">
        <f t="shared" si="20"/>
      </c>
      <c r="AQ22" s="7">
        <f t="shared" si="20"/>
      </c>
      <c r="AR22" s="7">
        <f t="shared" si="20"/>
      </c>
      <c r="AS22" s="65">
        <f>COUNTIF($AA22:$AR22,"=-2")</f>
        <v>0</v>
      </c>
      <c r="AT22" s="66">
        <f>COUNTIF($AA22:$AR22,"=-1")</f>
        <v>0</v>
      </c>
      <c r="AU22" s="66">
        <f>COUNTIF($AA22:$AR22,"=0")</f>
        <v>2</v>
      </c>
      <c r="AV22" s="66">
        <f>COUNTIF($AA22:$AR22,"=1")</f>
        <v>3</v>
      </c>
      <c r="AW22" s="66">
        <f>COUNTIF($AA22:$AR22,"=2")</f>
        <v>3</v>
      </c>
      <c r="AX22" s="67">
        <f>COUNTIF($AA22:$AR22,"&gt;2")</f>
        <v>1</v>
      </c>
      <c r="AY22" s="50">
        <f>IF(AA$4=3,AA22,"")</f>
      </c>
      <c r="AZ22" s="50">
        <f t="shared" si="21"/>
      </c>
      <c r="BA22" s="50">
        <f t="shared" si="21"/>
        <v>0</v>
      </c>
      <c r="BB22" s="50">
        <f t="shared" si="21"/>
      </c>
      <c r="BC22" s="50">
        <f t="shared" si="21"/>
      </c>
      <c r="BD22" s="50">
        <f t="shared" si="21"/>
      </c>
      <c r="BE22" s="50">
        <f t="shared" si="21"/>
      </c>
      <c r="BF22" s="50">
        <f t="shared" si="21"/>
        <v>1</v>
      </c>
      <c r="BG22" s="50">
        <f t="shared" si="21"/>
      </c>
      <c r="BH22" s="50">
        <f t="shared" si="21"/>
      </c>
      <c r="BI22" s="50">
        <f t="shared" si="21"/>
      </c>
      <c r="BJ22" s="50">
        <f t="shared" si="21"/>
      </c>
      <c r="BK22" s="50">
        <f t="shared" si="21"/>
      </c>
      <c r="BL22" s="50">
        <f t="shared" si="21"/>
      </c>
      <c r="BM22" s="50">
        <f t="shared" si="21"/>
      </c>
      <c r="BN22" s="50">
        <f t="shared" si="21"/>
      </c>
      <c r="BO22" s="50">
        <f t="shared" si="21"/>
      </c>
      <c r="BP22" s="51">
        <f>IF(AR$4=3,AR22,"")</f>
      </c>
      <c r="BQ22" s="50">
        <f>IF(AA$4=4,AA22,"")</f>
        <v>0</v>
      </c>
      <c r="BR22" s="50">
        <f t="shared" si="22"/>
        <v>2</v>
      </c>
      <c r="BS22" s="50">
        <f t="shared" si="22"/>
      </c>
      <c r="BT22" s="50">
        <f t="shared" si="22"/>
      </c>
      <c r="BU22" s="50">
        <f t="shared" si="22"/>
        <v>2</v>
      </c>
      <c r="BV22" s="50">
        <f t="shared" si="22"/>
        <v>2</v>
      </c>
      <c r="BW22" s="50">
        <f t="shared" si="22"/>
      </c>
      <c r="BX22" s="50">
        <f t="shared" si="22"/>
      </c>
      <c r="BY22" s="50">
        <f t="shared" si="22"/>
        <v>3</v>
      </c>
      <c r="BZ22" s="50">
        <f t="shared" si="22"/>
      </c>
      <c r="CA22" s="50">
        <f t="shared" si="22"/>
      </c>
      <c r="CB22" s="50">
        <f t="shared" si="22"/>
      </c>
      <c r="CC22" s="50">
        <f t="shared" si="22"/>
      </c>
      <c r="CD22" s="50">
        <f t="shared" si="22"/>
      </c>
      <c r="CE22" s="50">
        <f t="shared" si="22"/>
      </c>
      <c r="CF22" s="50">
        <f t="shared" si="22"/>
      </c>
      <c r="CG22" s="50">
        <f t="shared" si="22"/>
      </c>
      <c r="CH22" s="50">
        <f>IF(AR$4=4,AR22,"")</f>
      </c>
      <c r="CI22" s="59">
        <f>IF(AA$4=5,AA22,"")</f>
      </c>
      <c r="CJ22" s="50">
        <f t="shared" si="23"/>
      </c>
      <c r="CK22" s="50">
        <f t="shared" si="23"/>
      </c>
      <c r="CL22" s="50">
        <f t="shared" si="23"/>
        <v>1</v>
      </c>
      <c r="CM22" s="50">
        <f t="shared" si="23"/>
      </c>
      <c r="CN22" s="50">
        <f t="shared" si="23"/>
      </c>
      <c r="CO22" s="50">
        <f t="shared" si="23"/>
        <v>1</v>
      </c>
      <c r="CP22" s="50">
        <f t="shared" si="23"/>
      </c>
      <c r="CQ22" s="50">
        <f t="shared" si="23"/>
      </c>
      <c r="CR22" s="50">
        <f t="shared" si="23"/>
      </c>
      <c r="CS22" s="50">
        <f t="shared" si="23"/>
      </c>
      <c r="CT22" s="50">
        <f t="shared" si="23"/>
      </c>
      <c r="CU22" s="50">
        <f t="shared" si="23"/>
      </c>
      <c r="CV22" s="50">
        <f t="shared" si="23"/>
      </c>
      <c r="CW22" s="50">
        <f t="shared" si="23"/>
      </c>
      <c r="CX22" s="50">
        <f t="shared" si="23"/>
      </c>
      <c r="CY22" s="50">
        <f t="shared" si="23"/>
      </c>
      <c r="CZ22" s="50">
        <f>IF(AR$4=5,AR22,"")</f>
      </c>
      <c r="DA22" s="68">
        <f>SUM(AY22:BP22)</f>
        <v>1</v>
      </c>
      <c r="DB22" s="69">
        <f>SUM(BQ22:CH22)</f>
        <v>9</v>
      </c>
      <c r="DC22" s="70">
        <f>SUM(CI22:CZ22)</f>
        <v>2</v>
      </c>
      <c r="DD22" s="27"/>
    </row>
    <row r="23" spans="1:108" s="83" customFormat="1" ht="24.75" customHeight="1" thickBot="1">
      <c r="A23" s="72"/>
      <c r="B23" s="73" t="s">
        <v>48</v>
      </c>
      <c r="C23" s="143" t="s">
        <v>55</v>
      </c>
      <c r="D23" s="144"/>
      <c r="E23" s="63">
        <v>5</v>
      </c>
      <c r="F23" s="63">
        <v>7</v>
      </c>
      <c r="G23" s="63">
        <v>6</v>
      </c>
      <c r="H23" s="63">
        <v>6</v>
      </c>
      <c r="I23" s="63">
        <v>6</v>
      </c>
      <c r="J23" s="63">
        <v>5</v>
      </c>
      <c r="K23" s="63">
        <v>6</v>
      </c>
      <c r="L23" s="63">
        <v>3</v>
      </c>
      <c r="M23" s="63">
        <v>7</v>
      </c>
      <c r="N23" s="64">
        <f>SUM(E23:M23)</f>
        <v>51</v>
      </c>
      <c r="O23" s="63"/>
      <c r="P23" s="63"/>
      <c r="Q23" s="63"/>
      <c r="R23" s="63"/>
      <c r="S23" s="63"/>
      <c r="T23" s="63"/>
      <c r="U23" s="63"/>
      <c r="V23" s="63"/>
      <c r="W23" s="63"/>
      <c r="X23" s="74">
        <f>SUM(O23:W23)</f>
        <v>0</v>
      </c>
      <c r="Y23" s="74">
        <f>N23+X23</f>
        <v>51</v>
      </c>
      <c r="Z23" s="75"/>
      <c r="AA23" s="7">
        <f t="shared" si="19"/>
        <v>1</v>
      </c>
      <c r="AB23" s="7">
        <f t="shared" si="19"/>
        <v>3</v>
      </c>
      <c r="AC23" s="7">
        <f t="shared" si="19"/>
        <v>3</v>
      </c>
      <c r="AD23" s="7">
        <f t="shared" si="19"/>
        <v>1</v>
      </c>
      <c r="AE23" s="7">
        <f t="shared" si="19"/>
        <v>2</v>
      </c>
      <c r="AF23" s="7">
        <f t="shared" si="19"/>
        <v>1</v>
      </c>
      <c r="AG23" s="7">
        <f t="shared" si="19"/>
        <v>1</v>
      </c>
      <c r="AH23" s="7">
        <f t="shared" si="19"/>
        <v>0</v>
      </c>
      <c r="AI23" s="7">
        <f t="shared" si="19"/>
        <v>3</v>
      </c>
      <c r="AJ23" s="7">
        <f>IF(O23="","",O23-O$4)</f>
      </c>
      <c r="AK23" s="7">
        <f t="shared" si="20"/>
      </c>
      <c r="AL23" s="7">
        <f t="shared" si="20"/>
      </c>
      <c r="AM23" s="7">
        <f t="shared" si="20"/>
      </c>
      <c r="AN23" s="7">
        <f t="shared" si="20"/>
      </c>
      <c r="AO23" s="7">
        <f t="shared" si="20"/>
      </c>
      <c r="AP23" s="7">
        <f t="shared" si="20"/>
      </c>
      <c r="AQ23" s="7">
        <f t="shared" si="20"/>
      </c>
      <c r="AR23" s="7">
        <f t="shared" si="20"/>
      </c>
      <c r="AS23" s="76">
        <f>COUNTIF($AA23:$AR23,"=-2")</f>
        <v>0</v>
      </c>
      <c r="AT23" s="77">
        <f>COUNTIF($AA23:$AR23,"=-1")</f>
        <v>0</v>
      </c>
      <c r="AU23" s="77">
        <f>COUNTIF($AA23:$AR23,"=0")</f>
        <v>1</v>
      </c>
      <c r="AV23" s="77">
        <f>COUNTIF($AA23:$AR23,"=1")</f>
        <v>4</v>
      </c>
      <c r="AW23" s="77">
        <f>COUNTIF($AA23:$AR23,"=2")</f>
        <v>1</v>
      </c>
      <c r="AX23" s="78">
        <f>COUNTIF($AA23:$AR23,"&gt;2")</f>
        <v>3</v>
      </c>
      <c r="AY23" s="50">
        <f>IF(AA$4=3,AA23,"")</f>
      </c>
      <c r="AZ23" s="50">
        <f t="shared" si="21"/>
      </c>
      <c r="BA23" s="50">
        <f t="shared" si="21"/>
        <v>3</v>
      </c>
      <c r="BB23" s="50">
        <f t="shared" si="21"/>
      </c>
      <c r="BC23" s="50">
        <f t="shared" si="21"/>
      </c>
      <c r="BD23" s="50">
        <f t="shared" si="21"/>
      </c>
      <c r="BE23" s="50">
        <f t="shared" si="21"/>
      </c>
      <c r="BF23" s="50">
        <f t="shared" si="21"/>
        <v>0</v>
      </c>
      <c r="BG23" s="50">
        <f t="shared" si="21"/>
      </c>
      <c r="BH23" s="50">
        <f t="shared" si="21"/>
      </c>
      <c r="BI23" s="50">
        <f t="shared" si="21"/>
      </c>
      <c r="BJ23" s="50">
        <f t="shared" si="21"/>
      </c>
      <c r="BK23" s="50">
        <f t="shared" si="21"/>
      </c>
      <c r="BL23" s="50">
        <f t="shared" si="21"/>
      </c>
      <c r="BM23" s="50">
        <f t="shared" si="21"/>
      </c>
      <c r="BN23" s="50">
        <f t="shared" si="21"/>
      </c>
      <c r="BO23" s="50">
        <f t="shared" si="21"/>
      </c>
      <c r="BP23" s="51">
        <f>IF(AR$4=3,AR23,"")</f>
      </c>
      <c r="BQ23" s="50">
        <f>IF(AA$4=4,AA23,"")</f>
        <v>1</v>
      </c>
      <c r="BR23" s="50">
        <f t="shared" si="22"/>
        <v>3</v>
      </c>
      <c r="BS23" s="50">
        <f t="shared" si="22"/>
      </c>
      <c r="BT23" s="50">
        <f t="shared" si="22"/>
      </c>
      <c r="BU23" s="50">
        <f t="shared" si="22"/>
        <v>2</v>
      </c>
      <c r="BV23" s="50">
        <f t="shared" si="22"/>
        <v>1</v>
      </c>
      <c r="BW23" s="50">
        <f t="shared" si="22"/>
      </c>
      <c r="BX23" s="50">
        <f t="shared" si="22"/>
      </c>
      <c r="BY23" s="50">
        <f t="shared" si="22"/>
        <v>3</v>
      </c>
      <c r="BZ23" s="50">
        <f t="shared" si="22"/>
      </c>
      <c r="CA23" s="50">
        <f t="shared" si="22"/>
      </c>
      <c r="CB23" s="50">
        <f t="shared" si="22"/>
      </c>
      <c r="CC23" s="50">
        <f t="shared" si="22"/>
      </c>
      <c r="CD23" s="50">
        <f t="shared" si="22"/>
      </c>
      <c r="CE23" s="50">
        <f t="shared" si="22"/>
      </c>
      <c r="CF23" s="50">
        <f t="shared" si="22"/>
      </c>
      <c r="CG23" s="50">
        <f t="shared" si="22"/>
      </c>
      <c r="CH23" s="50">
        <f>IF(AR$4=4,AR23,"")</f>
      </c>
      <c r="CI23" s="59">
        <f>IF(AA$4=5,AA23,"")</f>
      </c>
      <c r="CJ23" s="50">
        <f t="shared" si="23"/>
      </c>
      <c r="CK23" s="50">
        <f t="shared" si="23"/>
      </c>
      <c r="CL23" s="50">
        <f t="shared" si="23"/>
        <v>1</v>
      </c>
      <c r="CM23" s="50">
        <f t="shared" si="23"/>
      </c>
      <c r="CN23" s="50">
        <f t="shared" si="23"/>
      </c>
      <c r="CO23" s="50">
        <f t="shared" si="23"/>
        <v>1</v>
      </c>
      <c r="CP23" s="50">
        <f t="shared" si="23"/>
      </c>
      <c r="CQ23" s="50">
        <f t="shared" si="23"/>
      </c>
      <c r="CR23" s="50">
        <f t="shared" si="23"/>
      </c>
      <c r="CS23" s="50">
        <f t="shared" si="23"/>
      </c>
      <c r="CT23" s="50">
        <f t="shared" si="23"/>
      </c>
      <c r="CU23" s="50">
        <f t="shared" si="23"/>
      </c>
      <c r="CV23" s="50">
        <f t="shared" si="23"/>
      </c>
      <c r="CW23" s="50">
        <f t="shared" si="23"/>
      </c>
      <c r="CX23" s="50">
        <f t="shared" si="23"/>
      </c>
      <c r="CY23" s="50">
        <f t="shared" si="23"/>
      </c>
      <c r="CZ23" s="50">
        <f>IF(AR$4=5,AR23,"")</f>
      </c>
      <c r="DA23" s="79">
        <f>SUM(AY23:BP23)</f>
        <v>3</v>
      </c>
      <c r="DB23" s="80">
        <f>SUM(BQ23:CH23)</f>
        <v>10</v>
      </c>
      <c r="DC23" s="81">
        <f>SUM(CI23:CZ23)</f>
        <v>2</v>
      </c>
      <c r="DD23" s="82"/>
    </row>
    <row r="24" spans="1:108" ht="12.75" customHeight="1">
      <c r="A24" s="14"/>
      <c r="B24" s="84"/>
      <c r="C24" s="84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25"/>
      <c r="Q24" s="25"/>
      <c r="R24" s="25"/>
      <c r="S24" s="25"/>
      <c r="T24" s="25"/>
      <c r="U24" s="25"/>
      <c r="V24" s="25"/>
      <c r="W24" s="25"/>
      <c r="X24" s="133">
        <f>SUM(Y19:Y23)-MAX(Y19:Y23)</f>
        <v>180</v>
      </c>
      <c r="Y24" s="134"/>
      <c r="Z24" s="21"/>
      <c r="AA24" s="7">
        <f t="shared" si="19"/>
      </c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39">
        <f aca="true" t="shared" si="24" ref="AS24:AX24">SUM(AS19:AS23)</f>
        <v>0</v>
      </c>
      <c r="AT24" s="141">
        <f t="shared" si="24"/>
        <v>1</v>
      </c>
      <c r="AU24" s="141">
        <f t="shared" si="24"/>
        <v>12</v>
      </c>
      <c r="AV24" s="141">
        <f t="shared" si="24"/>
        <v>19</v>
      </c>
      <c r="AW24" s="141">
        <f t="shared" si="24"/>
        <v>8</v>
      </c>
      <c r="AX24" s="145">
        <f t="shared" si="24"/>
        <v>5</v>
      </c>
      <c r="AY24" s="50">
        <f>IF(AA$4=3,AA24,"")</f>
      </c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1"/>
      <c r="BQ24" s="50">
        <f>IF(AA$4=4,AA24,"")</f>
      </c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9">
        <f>IF(AA$4=5,AA24,"")</f>
      </c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147">
        <f>SUM(DA19:DA23)</f>
        <v>7</v>
      </c>
      <c r="DB24" s="129">
        <f>SUM(DB19:DB23)</f>
        <v>33</v>
      </c>
      <c r="DC24" s="131">
        <f>SUM(DC19:DC23)</f>
        <v>11</v>
      </c>
      <c r="DD24" s="27"/>
    </row>
    <row r="25" spans="1:108" ht="12.75" customHeight="1" thickBot="1">
      <c r="A25" s="14"/>
      <c r="B25" s="84"/>
      <c r="C25" s="84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25"/>
      <c r="Q25" s="25"/>
      <c r="R25" s="25"/>
      <c r="S25" s="25"/>
      <c r="T25" s="25"/>
      <c r="U25" s="25"/>
      <c r="V25" s="25"/>
      <c r="W25" s="25"/>
      <c r="X25" s="135"/>
      <c r="Y25" s="136"/>
      <c r="Z25" s="21"/>
      <c r="AA25" s="7">
        <f t="shared" si="19"/>
      </c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40"/>
      <c r="AT25" s="142"/>
      <c r="AU25" s="142"/>
      <c r="AV25" s="142"/>
      <c r="AW25" s="142"/>
      <c r="AX25" s="146"/>
      <c r="AY25" s="50">
        <f>IF(AA$4=3,AA25,"")</f>
      </c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0">
        <f>IF(AA$4=4,AA25,"")</f>
      </c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9">
        <f>IF(AA$4=5,AA25,"")</f>
      </c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148"/>
      <c r="DB25" s="130"/>
      <c r="DC25" s="132"/>
      <c r="DD25" s="27"/>
    </row>
    <row r="26" spans="1:108" ht="13.5" customHeight="1" thickBot="1">
      <c r="A26" s="14"/>
      <c r="B26" s="84"/>
      <c r="C26" s="84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25"/>
      <c r="Q26" s="25"/>
      <c r="R26" s="25"/>
      <c r="S26" s="25"/>
      <c r="T26" s="25"/>
      <c r="U26" s="25"/>
      <c r="V26" s="25"/>
      <c r="W26" s="25"/>
      <c r="X26" s="137"/>
      <c r="Y26" s="138"/>
      <c r="Z26" s="21"/>
      <c r="AA26" s="7">
        <f t="shared" si="19"/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22"/>
      <c r="AT26" s="23"/>
      <c r="AU26" s="23"/>
      <c r="AV26" s="23"/>
      <c r="AW26" s="23"/>
      <c r="AX26" s="23"/>
      <c r="AY26" s="24">
        <f>IF(AA$4=3,AA26,"")</f>
      </c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6"/>
      <c r="BQ26" s="25">
        <f>IF(AA$4=4,AA26,"")</f>
      </c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4">
        <f>IF(AA$4=5,AA26,"")</f>
      </c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6"/>
      <c r="DA26" s="23"/>
      <c r="DB26" s="23"/>
      <c r="DC26" s="23"/>
      <c r="DD26" s="27"/>
    </row>
    <row r="27" spans="1:108" ht="13.5">
      <c r="A27" s="28"/>
      <c r="B27" s="86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7">
        <f t="shared" si="19"/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22"/>
      <c r="AT27" s="23"/>
      <c r="AU27" s="23"/>
      <c r="AV27" s="23"/>
      <c r="AW27" s="23"/>
      <c r="AX27" s="23"/>
      <c r="AY27" s="24">
        <f>IF(AA$4=3,AA27,"")</f>
      </c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6"/>
      <c r="BQ27" s="25">
        <f>IF(AA$4=4,AA27,"")</f>
      </c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4">
        <f>IF(AA$4=5,AA27,"")</f>
      </c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6"/>
      <c r="DA27" s="23"/>
      <c r="DB27" s="23"/>
      <c r="DC27" s="23"/>
      <c r="DD27" s="27"/>
    </row>
    <row r="28" spans="1:108" ht="13.5">
      <c r="A28" s="14"/>
      <c r="B28" s="35"/>
      <c r="C28" s="36"/>
      <c r="D28" s="37" t="s">
        <v>10</v>
      </c>
      <c r="E28" s="42">
        <v>4</v>
      </c>
      <c r="F28" s="42">
        <f aca="true" t="shared" si="25" ref="F28:Y28">F$4</f>
        <v>4</v>
      </c>
      <c r="G28" s="42">
        <f t="shared" si="25"/>
        <v>3</v>
      </c>
      <c r="H28" s="42">
        <f t="shared" si="25"/>
        <v>5</v>
      </c>
      <c r="I28" s="42">
        <f t="shared" si="25"/>
        <v>4</v>
      </c>
      <c r="J28" s="42">
        <f t="shared" si="25"/>
        <v>4</v>
      </c>
      <c r="K28" s="42">
        <f t="shared" si="25"/>
        <v>5</v>
      </c>
      <c r="L28" s="42">
        <f t="shared" si="25"/>
        <v>3</v>
      </c>
      <c r="M28" s="42">
        <f t="shared" si="25"/>
        <v>4</v>
      </c>
      <c r="N28" s="42">
        <f t="shared" si="25"/>
        <v>36</v>
      </c>
      <c r="O28" s="42">
        <f t="shared" si="25"/>
        <v>0</v>
      </c>
      <c r="P28" s="42">
        <f t="shared" si="25"/>
        <v>0</v>
      </c>
      <c r="Q28" s="42">
        <f t="shared" si="25"/>
        <v>0</v>
      </c>
      <c r="R28" s="42">
        <f t="shared" si="25"/>
        <v>0</v>
      </c>
      <c r="S28" s="42">
        <f t="shared" si="25"/>
        <v>0</v>
      </c>
      <c r="T28" s="42">
        <f t="shared" si="25"/>
        <v>0</v>
      </c>
      <c r="U28" s="42">
        <f t="shared" si="25"/>
        <v>0</v>
      </c>
      <c r="V28" s="42">
        <f t="shared" si="25"/>
        <v>0</v>
      </c>
      <c r="W28" s="42">
        <f t="shared" si="25"/>
        <v>0</v>
      </c>
      <c r="X28" s="42">
        <f t="shared" si="25"/>
        <v>0</v>
      </c>
      <c r="Y28" s="42">
        <f t="shared" si="25"/>
        <v>36</v>
      </c>
      <c r="Z28" s="21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22"/>
      <c r="AT28" s="23"/>
      <c r="AU28" s="23"/>
      <c r="AV28" s="23"/>
      <c r="AW28" s="23"/>
      <c r="AX28" s="23"/>
      <c r="AY28" s="24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6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6"/>
      <c r="DA28" s="23"/>
      <c r="DB28" s="23"/>
      <c r="DC28" s="23"/>
      <c r="DD28" s="27"/>
    </row>
    <row r="29" spans="1:108" ht="18" thickBot="1">
      <c r="A29" s="14"/>
      <c r="B29" s="39" t="s">
        <v>11</v>
      </c>
      <c r="C29" s="40" t="s">
        <v>56</v>
      </c>
      <c r="D29" s="41" t="s">
        <v>13</v>
      </c>
      <c r="E29" s="42" t="str">
        <f aca="true" t="shared" si="26" ref="E29:Y29">E$5</f>
        <v>349 / 335</v>
      </c>
      <c r="F29" s="42" t="str">
        <f t="shared" si="26"/>
        <v>385 / 288</v>
      </c>
      <c r="G29" s="42" t="str">
        <f t="shared" si="26"/>
        <v>158 / 142</v>
      </c>
      <c r="H29" s="42" t="str">
        <f t="shared" si="26"/>
        <v>516 / 473</v>
      </c>
      <c r="I29" s="42" t="str">
        <f t="shared" si="26"/>
        <v>362 / 314</v>
      </c>
      <c r="J29" s="42" t="str">
        <f t="shared" si="26"/>
        <v>406 / 344</v>
      </c>
      <c r="K29" s="42" t="str">
        <f t="shared" si="26"/>
        <v>488 / 472</v>
      </c>
      <c r="L29" s="42" t="str">
        <f t="shared" si="26"/>
        <v>160 / 114</v>
      </c>
      <c r="M29" s="42" t="str">
        <f t="shared" si="26"/>
        <v>432 / 372</v>
      </c>
      <c r="N29" s="42" t="str">
        <f t="shared" si="26"/>
        <v>3256 / 2854</v>
      </c>
      <c r="O29" s="42">
        <f t="shared" si="26"/>
        <v>0</v>
      </c>
      <c r="P29" s="42">
        <f t="shared" si="26"/>
        <v>0</v>
      </c>
      <c r="Q29" s="42">
        <f t="shared" si="26"/>
        <v>0</v>
      </c>
      <c r="R29" s="42">
        <f t="shared" si="26"/>
        <v>0</v>
      </c>
      <c r="S29" s="42">
        <f t="shared" si="26"/>
        <v>0</v>
      </c>
      <c r="T29" s="42">
        <f t="shared" si="26"/>
        <v>0</v>
      </c>
      <c r="U29" s="42">
        <f t="shared" si="26"/>
        <v>0</v>
      </c>
      <c r="V29" s="42">
        <f t="shared" si="26"/>
        <v>0</v>
      </c>
      <c r="W29" s="42">
        <f t="shared" si="26"/>
        <v>0</v>
      </c>
      <c r="X29" s="42">
        <f t="shared" si="26"/>
        <v>0</v>
      </c>
      <c r="Y29" s="42">
        <f t="shared" si="26"/>
        <v>0</v>
      </c>
      <c r="Z29" s="21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22"/>
      <c r="AT29" s="23"/>
      <c r="AU29" s="23"/>
      <c r="AV29" s="23"/>
      <c r="AW29" s="23"/>
      <c r="AX29" s="23"/>
      <c r="AY29" s="24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6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6"/>
      <c r="DA29" s="23"/>
      <c r="DB29" s="23"/>
      <c r="DC29" s="23"/>
      <c r="DD29" s="27"/>
    </row>
    <row r="30" spans="1:108" ht="24.75" customHeight="1" thickBot="1">
      <c r="A30" s="14"/>
      <c r="B30" s="43" t="s">
        <v>26</v>
      </c>
      <c r="C30" s="125" t="s">
        <v>27</v>
      </c>
      <c r="D30" s="126"/>
      <c r="E30" s="43">
        <v>1</v>
      </c>
      <c r="F30" s="43">
        <v>2</v>
      </c>
      <c r="G30" s="43">
        <v>3</v>
      </c>
      <c r="H30" s="43">
        <v>4</v>
      </c>
      <c r="I30" s="43">
        <v>5</v>
      </c>
      <c r="J30" s="43">
        <v>6</v>
      </c>
      <c r="K30" s="43">
        <v>7</v>
      </c>
      <c r="L30" s="43">
        <v>8</v>
      </c>
      <c r="M30" s="43">
        <v>9</v>
      </c>
      <c r="N30" s="44" t="s">
        <v>28</v>
      </c>
      <c r="O30" s="43">
        <v>10</v>
      </c>
      <c r="P30" s="43">
        <v>11</v>
      </c>
      <c r="Q30" s="43">
        <v>12</v>
      </c>
      <c r="R30" s="43">
        <v>13</v>
      </c>
      <c r="S30" s="43">
        <v>14</v>
      </c>
      <c r="T30" s="43">
        <v>15</v>
      </c>
      <c r="U30" s="43">
        <v>16</v>
      </c>
      <c r="V30" s="43">
        <v>17</v>
      </c>
      <c r="W30" s="43">
        <v>18</v>
      </c>
      <c r="X30" s="44" t="s">
        <v>29</v>
      </c>
      <c r="Y30" s="44" t="s">
        <v>30</v>
      </c>
      <c r="Z30" s="21"/>
      <c r="AA30" s="45" t="s">
        <v>31</v>
      </c>
      <c r="AB30" s="45" t="s">
        <v>31</v>
      </c>
      <c r="AC30" s="45" t="s">
        <v>31</v>
      </c>
      <c r="AD30" s="46" t="s">
        <v>31</v>
      </c>
      <c r="AE30" s="46" t="s">
        <v>31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47" t="s">
        <v>32</v>
      </c>
      <c r="AT30" s="48" t="s">
        <v>33</v>
      </c>
      <c r="AU30" s="48" t="s">
        <v>10</v>
      </c>
      <c r="AV30" s="48" t="s">
        <v>34</v>
      </c>
      <c r="AW30" s="48" t="s">
        <v>35</v>
      </c>
      <c r="AX30" s="49" t="s">
        <v>36</v>
      </c>
      <c r="AY30" s="46" t="s">
        <v>31</v>
      </c>
      <c r="AZ30" s="46" t="s">
        <v>31</v>
      </c>
      <c r="BA30" s="46" t="s">
        <v>31</v>
      </c>
      <c r="BB30" s="46" t="s">
        <v>31</v>
      </c>
      <c r="BC30" s="46" t="s">
        <v>31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1"/>
      <c r="BQ30" s="46" t="s">
        <v>31</v>
      </c>
      <c r="BR30" s="46" t="s">
        <v>31</v>
      </c>
      <c r="BS30" s="46" t="s">
        <v>31</v>
      </c>
      <c r="BT30" s="46" t="s">
        <v>31</v>
      </c>
      <c r="BU30" s="46" t="s">
        <v>31</v>
      </c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2" t="s">
        <v>31</v>
      </c>
      <c r="CJ30" s="46" t="s">
        <v>31</v>
      </c>
      <c r="CK30" s="46" t="s">
        <v>31</v>
      </c>
      <c r="CL30" s="46" t="s">
        <v>31</v>
      </c>
      <c r="CM30" s="46" t="s">
        <v>31</v>
      </c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47" t="s">
        <v>37</v>
      </c>
      <c r="DB30" s="48" t="s">
        <v>38</v>
      </c>
      <c r="DC30" s="49" t="s">
        <v>39</v>
      </c>
      <c r="DD30" s="27"/>
    </row>
    <row r="31" spans="1:108" ht="24.75" customHeight="1">
      <c r="A31" s="14"/>
      <c r="B31" s="53" t="s">
        <v>40</v>
      </c>
      <c r="C31" s="143" t="s">
        <v>57</v>
      </c>
      <c r="D31" s="144"/>
      <c r="E31" s="63">
        <v>9</v>
      </c>
      <c r="F31" s="63">
        <v>4</v>
      </c>
      <c r="G31" s="63">
        <v>5</v>
      </c>
      <c r="H31" s="63">
        <v>5</v>
      </c>
      <c r="I31" s="63">
        <v>4</v>
      </c>
      <c r="J31" s="63">
        <v>5</v>
      </c>
      <c r="K31" s="63">
        <v>8</v>
      </c>
      <c r="L31" s="63">
        <v>4</v>
      </c>
      <c r="M31" s="63">
        <v>5</v>
      </c>
      <c r="N31" s="64">
        <f>SUM(E31:M31)</f>
        <v>49</v>
      </c>
      <c r="O31" s="63"/>
      <c r="P31" s="63"/>
      <c r="Q31" s="63"/>
      <c r="R31" s="63"/>
      <c r="S31" s="63"/>
      <c r="T31" s="63"/>
      <c r="U31" s="63"/>
      <c r="V31" s="63"/>
      <c r="W31" s="63"/>
      <c r="X31" s="64">
        <f>SUM(O31:W31)</f>
        <v>0</v>
      </c>
      <c r="Y31" s="64">
        <f>N31+X31</f>
        <v>49</v>
      </c>
      <c r="Z31" s="21"/>
      <c r="AA31" s="7">
        <f>IF(E31="","",E31-E$4)</f>
        <v>5</v>
      </c>
      <c r="AB31" s="7">
        <f aca="true" t="shared" si="27" ref="AB31:AI35">IF(F31="","",F31-F$4)</f>
        <v>0</v>
      </c>
      <c r="AC31" s="7">
        <f t="shared" si="27"/>
        <v>2</v>
      </c>
      <c r="AD31" s="7">
        <f t="shared" si="27"/>
        <v>0</v>
      </c>
      <c r="AE31" s="7">
        <f t="shared" si="27"/>
        <v>0</v>
      </c>
      <c r="AF31" s="7">
        <f t="shared" si="27"/>
        <v>1</v>
      </c>
      <c r="AG31" s="7">
        <f t="shared" si="27"/>
        <v>3</v>
      </c>
      <c r="AH31" s="7">
        <f t="shared" si="27"/>
        <v>1</v>
      </c>
      <c r="AI31" s="7">
        <f t="shared" si="27"/>
        <v>1</v>
      </c>
      <c r="AJ31" s="7">
        <f>IF(O31="","",O31-O$4)</f>
      </c>
      <c r="AK31" s="7">
        <f aca="true" t="shared" si="28" ref="AK31:AR35">IF(P31="","",P31-P$4)</f>
      </c>
      <c r="AL31" s="7">
        <f t="shared" si="28"/>
      </c>
      <c r="AM31" s="7">
        <f t="shared" si="28"/>
      </c>
      <c r="AN31" s="7">
        <f t="shared" si="28"/>
      </c>
      <c r="AO31" s="7">
        <f t="shared" si="28"/>
      </c>
      <c r="AP31" s="7">
        <f t="shared" si="28"/>
      </c>
      <c r="AQ31" s="7">
        <f t="shared" si="28"/>
      </c>
      <c r="AR31" s="7">
        <f t="shared" si="28"/>
      </c>
      <c r="AS31" s="56">
        <f>COUNTIF($AA31:$AR31,"=-2")</f>
        <v>0</v>
      </c>
      <c r="AT31" s="57">
        <f>COUNTIF($AA31:$AR31,"=-1")</f>
        <v>0</v>
      </c>
      <c r="AU31" s="57">
        <f>COUNTIF($AA31:$AR31,"=0")</f>
        <v>3</v>
      </c>
      <c r="AV31" s="57">
        <f>COUNTIF($AA31:$AR31,"=1")</f>
        <v>3</v>
      </c>
      <c r="AW31" s="57">
        <f>COUNTIF($AA31:$AR31,"=2")</f>
        <v>1</v>
      </c>
      <c r="AX31" s="58">
        <f>COUNTIF($AA31:$AR31,"&gt;2")</f>
        <v>2</v>
      </c>
      <c r="AY31" s="50">
        <f>IF(AA$4=3,AA31,"")</f>
      </c>
      <c r="AZ31" s="50">
        <f aca="true" t="shared" si="29" ref="AZ31:BO35">IF(AB$4=3,AB31,"")</f>
      </c>
      <c r="BA31" s="50">
        <f t="shared" si="29"/>
        <v>2</v>
      </c>
      <c r="BB31" s="50">
        <f t="shared" si="29"/>
      </c>
      <c r="BC31" s="50">
        <f t="shared" si="29"/>
      </c>
      <c r="BD31" s="50">
        <f t="shared" si="29"/>
      </c>
      <c r="BE31" s="50">
        <f t="shared" si="29"/>
      </c>
      <c r="BF31" s="50">
        <f t="shared" si="29"/>
        <v>1</v>
      </c>
      <c r="BG31" s="50">
        <f t="shared" si="29"/>
      </c>
      <c r="BH31" s="50">
        <f t="shared" si="29"/>
      </c>
      <c r="BI31" s="50">
        <f t="shared" si="29"/>
      </c>
      <c r="BJ31" s="50">
        <f t="shared" si="29"/>
      </c>
      <c r="BK31" s="50">
        <f t="shared" si="29"/>
      </c>
      <c r="BL31" s="50">
        <f t="shared" si="29"/>
      </c>
      <c r="BM31" s="50">
        <f t="shared" si="29"/>
      </c>
      <c r="BN31" s="50">
        <f t="shared" si="29"/>
      </c>
      <c r="BO31" s="50">
        <f t="shared" si="29"/>
      </c>
      <c r="BP31" s="51">
        <f>IF(AR$4=3,AR31,"")</f>
      </c>
      <c r="BQ31" s="50">
        <f>IF(AA$4=4,AA31,"")</f>
        <v>5</v>
      </c>
      <c r="BR31" s="50">
        <f aca="true" t="shared" si="30" ref="BR31:CG35">IF(AB$4=4,AB31,"")</f>
        <v>0</v>
      </c>
      <c r="BS31" s="50">
        <f t="shared" si="30"/>
      </c>
      <c r="BT31" s="50">
        <f t="shared" si="30"/>
      </c>
      <c r="BU31" s="50">
        <f t="shared" si="30"/>
        <v>0</v>
      </c>
      <c r="BV31" s="50">
        <f t="shared" si="30"/>
        <v>1</v>
      </c>
      <c r="BW31" s="50">
        <f t="shared" si="30"/>
      </c>
      <c r="BX31" s="50">
        <f t="shared" si="30"/>
      </c>
      <c r="BY31" s="50">
        <f t="shared" si="30"/>
        <v>1</v>
      </c>
      <c r="BZ31" s="50">
        <f t="shared" si="30"/>
      </c>
      <c r="CA31" s="50">
        <f t="shared" si="30"/>
      </c>
      <c r="CB31" s="50">
        <f t="shared" si="30"/>
      </c>
      <c r="CC31" s="50">
        <f t="shared" si="30"/>
      </c>
      <c r="CD31" s="50">
        <f t="shared" si="30"/>
      </c>
      <c r="CE31" s="50">
        <f t="shared" si="30"/>
      </c>
      <c r="CF31" s="50">
        <f t="shared" si="30"/>
      </c>
      <c r="CG31" s="50">
        <f t="shared" si="30"/>
      </c>
      <c r="CH31" s="50">
        <f>IF(AR$4=4,AR31,"")</f>
      </c>
      <c r="CI31" s="59">
        <f>IF(AA$4=5,AA31,"")</f>
      </c>
      <c r="CJ31" s="50">
        <f aca="true" t="shared" si="31" ref="CJ31:CY35">IF(AB$4=5,AB31,"")</f>
      </c>
      <c r="CK31" s="50">
        <f t="shared" si="31"/>
      </c>
      <c r="CL31" s="50">
        <f t="shared" si="31"/>
        <v>0</v>
      </c>
      <c r="CM31" s="50">
        <f t="shared" si="31"/>
      </c>
      <c r="CN31" s="50">
        <f t="shared" si="31"/>
      </c>
      <c r="CO31" s="50">
        <f t="shared" si="31"/>
        <v>3</v>
      </c>
      <c r="CP31" s="50">
        <f t="shared" si="31"/>
      </c>
      <c r="CQ31" s="50">
        <f t="shared" si="31"/>
      </c>
      <c r="CR31" s="50">
        <f t="shared" si="31"/>
      </c>
      <c r="CS31" s="50">
        <f t="shared" si="31"/>
      </c>
      <c r="CT31" s="50">
        <f t="shared" si="31"/>
      </c>
      <c r="CU31" s="50">
        <f t="shared" si="31"/>
      </c>
      <c r="CV31" s="50">
        <f t="shared" si="31"/>
      </c>
      <c r="CW31" s="50">
        <f t="shared" si="31"/>
      </c>
      <c r="CX31" s="50">
        <f t="shared" si="31"/>
      </c>
      <c r="CY31" s="50">
        <f t="shared" si="31"/>
      </c>
      <c r="CZ31" s="50">
        <f>IF(AR$4=5,AR31,"")</f>
      </c>
      <c r="DA31" s="60">
        <f>SUM(AY31:BP31)</f>
        <v>3</v>
      </c>
      <c r="DB31" s="61">
        <f>SUM(BQ31:CH31)</f>
        <v>7</v>
      </c>
      <c r="DC31" s="62">
        <f>SUM(CI31:CZ31)</f>
        <v>3</v>
      </c>
      <c r="DD31" s="27"/>
    </row>
    <row r="32" spans="1:108" ht="24.75" customHeight="1">
      <c r="A32" s="14"/>
      <c r="B32" s="53" t="s">
        <v>42</v>
      </c>
      <c r="C32" s="143" t="s">
        <v>58</v>
      </c>
      <c r="D32" s="144"/>
      <c r="E32" s="63">
        <v>6</v>
      </c>
      <c r="F32" s="63">
        <v>5</v>
      </c>
      <c r="G32" s="63">
        <v>4</v>
      </c>
      <c r="H32" s="63">
        <v>6</v>
      </c>
      <c r="I32" s="63">
        <v>6</v>
      </c>
      <c r="J32" s="63">
        <v>5</v>
      </c>
      <c r="K32" s="63">
        <v>7</v>
      </c>
      <c r="L32" s="63">
        <v>5</v>
      </c>
      <c r="M32" s="63">
        <v>6</v>
      </c>
      <c r="N32" s="64">
        <f>SUM(E32:M32)</f>
        <v>50</v>
      </c>
      <c r="O32" s="63"/>
      <c r="P32" s="63"/>
      <c r="Q32" s="63"/>
      <c r="R32" s="63"/>
      <c r="S32" s="63"/>
      <c r="T32" s="63"/>
      <c r="U32" s="63"/>
      <c r="V32" s="63"/>
      <c r="W32" s="63"/>
      <c r="X32" s="64">
        <f>SUM(O32:W32)</f>
        <v>0</v>
      </c>
      <c r="Y32" s="64">
        <f>N32+X32</f>
        <v>50</v>
      </c>
      <c r="Z32" s="21"/>
      <c r="AA32" s="7">
        <f>IF(E32="","",E32-E$4)</f>
        <v>2</v>
      </c>
      <c r="AB32" s="7">
        <f t="shared" si="27"/>
        <v>1</v>
      </c>
      <c r="AC32" s="7">
        <f t="shared" si="27"/>
        <v>1</v>
      </c>
      <c r="AD32" s="7">
        <f t="shared" si="27"/>
        <v>1</v>
      </c>
      <c r="AE32" s="7">
        <f t="shared" si="27"/>
        <v>2</v>
      </c>
      <c r="AF32" s="7">
        <f t="shared" si="27"/>
        <v>1</v>
      </c>
      <c r="AG32" s="7">
        <f t="shared" si="27"/>
        <v>2</v>
      </c>
      <c r="AH32" s="7">
        <f t="shared" si="27"/>
        <v>2</v>
      </c>
      <c r="AI32" s="7">
        <f t="shared" si="27"/>
        <v>2</v>
      </c>
      <c r="AJ32" s="7">
        <f>IF(O32="","",O32-O$4)</f>
      </c>
      <c r="AK32" s="7">
        <f t="shared" si="28"/>
      </c>
      <c r="AL32" s="7">
        <f t="shared" si="28"/>
      </c>
      <c r="AM32" s="7">
        <f t="shared" si="28"/>
      </c>
      <c r="AN32" s="7">
        <f t="shared" si="28"/>
      </c>
      <c r="AO32" s="7">
        <f t="shared" si="28"/>
      </c>
      <c r="AP32" s="7">
        <f t="shared" si="28"/>
      </c>
      <c r="AQ32" s="7">
        <f t="shared" si="28"/>
      </c>
      <c r="AR32" s="7">
        <f t="shared" si="28"/>
      </c>
      <c r="AS32" s="65">
        <f>COUNTIF($AA32:$AR32,"=-2")</f>
        <v>0</v>
      </c>
      <c r="AT32" s="66">
        <f>COUNTIF($AA32:$AR32,"=-1")</f>
        <v>0</v>
      </c>
      <c r="AU32" s="66">
        <f>COUNTIF($AA32:$AR32,"=0")</f>
        <v>0</v>
      </c>
      <c r="AV32" s="66">
        <f>COUNTIF($AA32:$AR32,"=1")</f>
        <v>4</v>
      </c>
      <c r="AW32" s="66">
        <f>COUNTIF($AA32:$AR32,"=2")</f>
        <v>5</v>
      </c>
      <c r="AX32" s="67">
        <f>COUNTIF($AA32:$AR32,"&gt;2")</f>
        <v>0</v>
      </c>
      <c r="AY32" s="50">
        <f>IF(AA$4=3,AA32,"")</f>
      </c>
      <c r="AZ32" s="50">
        <f t="shared" si="29"/>
      </c>
      <c r="BA32" s="50">
        <f t="shared" si="29"/>
        <v>1</v>
      </c>
      <c r="BB32" s="50">
        <f t="shared" si="29"/>
      </c>
      <c r="BC32" s="50">
        <f t="shared" si="29"/>
      </c>
      <c r="BD32" s="50">
        <f t="shared" si="29"/>
      </c>
      <c r="BE32" s="50">
        <f t="shared" si="29"/>
      </c>
      <c r="BF32" s="50">
        <f t="shared" si="29"/>
        <v>2</v>
      </c>
      <c r="BG32" s="50">
        <f t="shared" si="29"/>
      </c>
      <c r="BH32" s="50">
        <f t="shared" si="29"/>
      </c>
      <c r="BI32" s="50">
        <f t="shared" si="29"/>
      </c>
      <c r="BJ32" s="50">
        <f t="shared" si="29"/>
      </c>
      <c r="BK32" s="50">
        <f t="shared" si="29"/>
      </c>
      <c r="BL32" s="50">
        <f t="shared" si="29"/>
      </c>
      <c r="BM32" s="50">
        <f t="shared" si="29"/>
      </c>
      <c r="BN32" s="50">
        <f t="shared" si="29"/>
      </c>
      <c r="BO32" s="50">
        <f t="shared" si="29"/>
      </c>
      <c r="BP32" s="51">
        <f>IF(AR$4=3,AR32,"")</f>
      </c>
      <c r="BQ32" s="50">
        <f>IF(AA$4=4,AA32,"")</f>
        <v>2</v>
      </c>
      <c r="BR32" s="50">
        <f t="shared" si="30"/>
        <v>1</v>
      </c>
      <c r="BS32" s="50">
        <f t="shared" si="30"/>
      </c>
      <c r="BT32" s="50">
        <f t="shared" si="30"/>
      </c>
      <c r="BU32" s="50">
        <f t="shared" si="30"/>
        <v>2</v>
      </c>
      <c r="BV32" s="50">
        <f t="shared" si="30"/>
        <v>1</v>
      </c>
      <c r="BW32" s="50">
        <f t="shared" si="30"/>
      </c>
      <c r="BX32" s="50">
        <f t="shared" si="30"/>
      </c>
      <c r="BY32" s="50">
        <f t="shared" si="30"/>
        <v>2</v>
      </c>
      <c r="BZ32" s="50">
        <f t="shared" si="30"/>
      </c>
      <c r="CA32" s="50">
        <f t="shared" si="30"/>
      </c>
      <c r="CB32" s="50">
        <f t="shared" si="30"/>
      </c>
      <c r="CC32" s="50">
        <f t="shared" si="30"/>
      </c>
      <c r="CD32" s="50">
        <f t="shared" si="30"/>
      </c>
      <c r="CE32" s="50">
        <f t="shared" si="30"/>
      </c>
      <c r="CF32" s="50">
        <f t="shared" si="30"/>
      </c>
      <c r="CG32" s="50">
        <f t="shared" si="30"/>
      </c>
      <c r="CH32" s="50">
        <f>IF(AR$4=4,AR32,"")</f>
      </c>
      <c r="CI32" s="59">
        <f>IF(AA$4=5,AA32,"")</f>
      </c>
      <c r="CJ32" s="50">
        <f t="shared" si="31"/>
      </c>
      <c r="CK32" s="50">
        <f t="shared" si="31"/>
      </c>
      <c r="CL32" s="50">
        <f t="shared" si="31"/>
        <v>1</v>
      </c>
      <c r="CM32" s="50">
        <f t="shared" si="31"/>
      </c>
      <c r="CN32" s="50">
        <f t="shared" si="31"/>
      </c>
      <c r="CO32" s="50">
        <f t="shared" si="31"/>
        <v>2</v>
      </c>
      <c r="CP32" s="50">
        <f t="shared" si="31"/>
      </c>
      <c r="CQ32" s="50">
        <f t="shared" si="31"/>
      </c>
      <c r="CR32" s="50">
        <f t="shared" si="31"/>
      </c>
      <c r="CS32" s="50">
        <f t="shared" si="31"/>
      </c>
      <c r="CT32" s="50">
        <f t="shared" si="31"/>
      </c>
      <c r="CU32" s="50">
        <f t="shared" si="31"/>
      </c>
      <c r="CV32" s="50">
        <f t="shared" si="31"/>
      </c>
      <c r="CW32" s="50">
        <f t="shared" si="31"/>
      </c>
      <c r="CX32" s="50">
        <f t="shared" si="31"/>
      </c>
      <c r="CY32" s="50">
        <f t="shared" si="31"/>
      </c>
      <c r="CZ32" s="50">
        <f>IF(AR$4=5,AR32,"")</f>
      </c>
      <c r="DA32" s="68">
        <f>SUM(AY32:BP32)</f>
        <v>3</v>
      </c>
      <c r="DB32" s="69">
        <f>SUM(BQ32:CH32)</f>
        <v>8</v>
      </c>
      <c r="DC32" s="70">
        <f>SUM(CI32:CZ32)</f>
        <v>3</v>
      </c>
      <c r="DD32" s="27"/>
    </row>
    <row r="33" spans="1:108" ht="24.75" customHeight="1">
      <c r="A33" s="14"/>
      <c r="B33" s="53" t="s">
        <v>44</v>
      </c>
      <c r="C33" s="143" t="s">
        <v>59</v>
      </c>
      <c r="D33" s="144"/>
      <c r="E33" s="63">
        <v>8</v>
      </c>
      <c r="F33" s="63">
        <v>6</v>
      </c>
      <c r="G33" s="63">
        <v>6</v>
      </c>
      <c r="H33" s="63">
        <v>8</v>
      </c>
      <c r="I33" s="63">
        <v>5</v>
      </c>
      <c r="J33" s="63">
        <v>5</v>
      </c>
      <c r="K33" s="63">
        <v>9</v>
      </c>
      <c r="L33" s="63">
        <v>5</v>
      </c>
      <c r="M33" s="63">
        <v>6</v>
      </c>
      <c r="N33" s="64">
        <f>SUM(E33:M33)</f>
        <v>58</v>
      </c>
      <c r="O33" s="63"/>
      <c r="P33" s="63"/>
      <c r="Q33" s="63"/>
      <c r="R33" s="63"/>
      <c r="S33" s="63"/>
      <c r="T33" s="63"/>
      <c r="U33" s="63"/>
      <c r="V33" s="63"/>
      <c r="W33" s="63"/>
      <c r="X33" s="64">
        <f>SUM(O33:W33)</f>
        <v>0</v>
      </c>
      <c r="Y33" s="64">
        <f>N33+X33</f>
        <v>58</v>
      </c>
      <c r="Z33" s="21"/>
      <c r="AA33" s="7">
        <f>IF(E33="","",E33-E$4)</f>
        <v>4</v>
      </c>
      <c r="AB33" s="7">
        <f t="shared" si="27"/>
        <v>2</v>
      </c>
      <c r="AC33" s="7">
        <f t="shared" si="27"/>
        <v>3</v>
      </c>
      <c r="AD33" s="7">
        <f t="shared" si="27"/>
        <v>3</v>
      </c>
      <c r="AE33" s="7">
        <f t="shared" si="27"/>
        <v>1</v>
      </c>
      <c r="AF33" s="7">
        <f t="shared" si="27"/>
        <v>1</v>
      </c>
      <c r="AG33" s="7">
        <f t="shared" si="27"/>
        <v>4</v>
      </c>
      <c r="AH33" s="7">
        <f t="shared" si="27"/>
        <v>2</v>
      </c>
      <c r="AI33" s="7">
        <f t="shared" si="27"/>
        <v>2</v>
      </c>
      <c r="AJ33" s="7">
        <f>IF(O33="","",O33-O$4)</f>
      </c>
      <c r="AK33" s="7">
        <f t="shared" si="28"/>
      </c>
      <c r="AL33" s="7">
        <f t="shared" si="28"/>
      </c>
      <c r="AM33" s="7">
        <f t="shared" si="28"/>
      </c>
      <c r="AN33" s="7">
        <f t="shared" si="28"/>
      </c>
      <c r="AO33" s="7">
        <f t="shared" si="28"/>
      </c>
      <c r="AP33" s="7">
        <f t="shared" si="28"/>
      </c>
      <c r="AQ33" s="7">
        <f t="shared" si="28"/>
      </c>
      <c r="AR33" s="7">
        <f t="shared" si="28"/>
      </c>
      <c r="AS33" s="65">
        <f>COUNTIF($AA33:$AR33,"=-2")</f>
        <v>0</v>
      </c>
      <c r="AT33" s="66">
        <f>COUNTIF($AA33:$AR33,"=-1")</f>
        <v>0</v>
      </c>
      <c r="AU33" s="66">
        <f>COUNTIF($AA33:$AR33,"=0")</f>
        <v>0</v>
      </c>
      <c r="AV33" s="66">
        <f>COUNTIF($AA33:$AR33,"=1")</f>
        <v>2</v>
      </c>
      <c r="AW33" s="66">
        <f>COUNTIF($AA33:$AR33,"=2")</f>
        <v>3</v>
      </c>
      <c r="AX33" s="67">
        <f>COUNTIF($AA33:$AR33,"&gt;2")</f>
        <v>4</v>
      </c>
      <c r="AY33" s="50">
        <f>IF(AA$4=3,AA33,"")</f>
      </c>
      <c r="AZ33" s="50">
        <f t="shared" si="29"/>
      </c>
      <c r="BA33" s="50">
        <f t="shared" si="29"/>
        <v>3</v>
      </c>
      <c r="BB33" s="50">
        <f t="shared" si="29"/>
      </c>
      <c r="BC33" s="50">
        <f t="shared" si="29"/>
      </c>
      <c r="BD33" s="50">
        <f t="shared" si="29"/>
      </c>
      <c r="BE33" s="50">
        <f t="shared" si="29"/>
      </c>
      <c r="BF33" s="50">
        <f t="shared" si="29"/>
        <v>2</v>
      </c>
      <c r="BG33" s="50">
        <f t="shared" si="29"/>
      </c>
      <c r="BH33" s="50">
        <f t="shared" si="29"/>
      </c>
      <c r="BI33" s="50">
        <f t="shared" si="29"/>
      </c>
      <c r="BJ33" s="50">
        <f t="shared" si="29"/>
      </c>
      <c r="BK33" s="50">
        <f t="shared" si="29"/>
      </c>
      <c r="BL33" s="50">
        <f t="shared" si="29"/>
      </c>
      <c r="BM33" s="50">
        <f t="shared" si="29"/>
      </c>
      <c r="BN33" s="50">
        <f t="shared" si="29"/>
      </c>
      <c r="BO33" s="50">
        <f t="shared" si="29"/>
      </c>
      <c r="BP33" s="51">
        <f>IF(AR$4=3,AR33,"")</f>
      </c>
      <c r="BQ33" s="50">
        <f>IF(AA$4=4,AA33,"")</f>
        <v>4</v>
      </c>
      <c r="BR33" s="50">
        <f t="shared" si="30"/>
        <v>2</v>
      </c>
      <c r="BS33" s="50">
        <f t="shared" si="30"/>
      </c>
      <c r="BT33" s="50">
        <f t="shared" si="30"/>
      </c>
      <c r="BU33" s="50">
        <f t="shared" si="30"/>
        <v>1</v>
      </c>
      <c r="BV33" s="50">
        <f t="shared" si="30"/>
        <v>1</v>
      </c>
      <c r="BW33" s="50">
        <f t="shared" si="30"/>
      </c>
      <c r="BX33" s="50">
        <f t="shared" si="30"/>
      </c>
      <c r="BY33" s="50">
        <f t="shared" si="30"/>
        <v>2</v>
      </c>
      <c r="BZ33" s="50">
        <f t="shared" si="30"/>
      </c>
      <c r="CA33" s="50">
        <f t="shared" si="30"/>
      </c>
      <c r="CB33" s="50">
        <f t="shared" si="30"/>
      </c>
      <c r="CC33" s="50">
        <f t="shared" si="30"/>
      </c>
      <c r="CD33" s="50">
        <f t="shared" si="30"/>
      </c>
      <c r="CE33" s="50">
        <f t="shared" si="30"/>
      </c>
      <c r="CF33" s="50">
        <f t="shared" si="30"/>
      </c>
      <c r="CG33" s="50">
        <f t="shared" si="30"/>
      </c>
      <c r="CH33" s="50">
        <f>IF(AR$4=4,AR33,"")</f>
      </c>
      <c r="CI33" s="59">
        <f>IF(AA$4=5,AA33,"")</f>
      </c>
      <c r="CJ33" s="50">
        <f t="shared" si="31"/>
      </c>
      <c r="CK33" s="50">
        <f t="shared" si="31"/>
      </c>
      <c r="CL33" s="50">
        <f t="shared" si="31"/>
        <v>3</v>
      </c>
      <c r="CM33" s="50">
        <f t="shared" si="31"/>
      </c>
      <c r="CN33" s="50">
        <f t="shared" si="31"/>
      </c>
      <c r="CO33" s="50">
        <f t="shared" si="31"/>
        <v>4</v>
      </c>
      <c r="CP33" s="50">
        <f t="shared" si="31"/>
      </c>
      <c r="CQ33" s="50">
        <f t="shared" si="31"/>
      </c>
      <c r="CR33" s="50">
        <f t="shared" si="31"/>
      </c>
      <c r="CS33" s="50">
        <f t="shared" si="31"/>
      </c>
      <c r="CT33" s="50">
        <f t="shared" si="31"/>
      </c>
      <c r="CU33" s="50">
        <f t="shared" si="31"/>
      </c>
      <c r="CV33" s="50">
        <f t="shared" si="31"/>
      </c>
      <c r="CW33" s="50">
        <f t="shared" si="31"/>
      </c>
      <c r="CX33" s="50">
        <f t="shared" si="31"/>
      </c>
      <c r="CY33" s="50">
        <f t="shared" si="31"/>
      </c>
      <c r="CZ33" s="50">
        <f>IF(AR$4=5,AR33,"")</f>
      </c>
      <c r="DA33" s="68">
        <f>SUM(AY33:BP33)</f>
        <v>5</v>
      </c>
      <c r="DB33" s="69">
        <f>SUM(BQ33:CH33)</f>
        <v>10</v>
      </c>
      <c r="DC33" s="70">
        <f>SUM(CI33:CZ33)</f>
        <v>7</v>
      </c>
      <c r="DD33" s="27"/>
    </row>
    <row r="34" spans="1:108" ht="24.75" customHeight="1">
      <c r="A34" s="14"/>
      <c r="B34" s="71" t="s">
        <v>46</v>
      </c>
      <c r="C34" s="143" t="s">
        <v>60</v>
      </c>
      <c r="D34" s="144"/>
      <c r="E34" s="63">
        <v>6</v>
      </c>
      <c r="F34" s="63">
        <v>6</v>
      </c>
      <c r="G34" s="63">
        <v>7</v>
      </c>
      <c r="H34" s="63">
        <v>7</v>
      </c>
      <c r="I34" s="63">
        <v>7</v>
      </c>
      <c r="J34" s="63">
        <v>6</v>
      </c>
      <c r="K34" s="63">
        <v>7</v>
      </c>
      <c r="L34" s="63">
        <v>6</v>
      </c>
      <c r="M34" s="63">
        <v>7</v>
      </c>
      <c r="N34" s="64">
        <f>SUM(E34:M34)</f>
        <v>59</v>
      </c>
      <c r="O34" s="63"/>
      <c r="P34" s="63"/>
      <c r="Q34" s="63"/>
      <c r="R34" s="63"/>
      <c r="S34" s="63"/>
      <c r="T34" s="63"/>
      <c r="U34" s="63"/>
      <c r="V34" s="63"/>
      <c r="W34" s="63"/>
      <c r="X34" s="64">
        <f>SUM(O34:W34)</f>
        <v>0</v>
      </c>
      <c r="Y34" s="64">
        <f>N34+X34</f>
        <v>59</v>
      </c>
      <c r="Z34" s="21"/>
      <c r="AA34" s="7">
        <f>IF(E34="","",E34-E$4)</f>
        <v>2</v>
      </c>
      <c r="AB34" s="7">
        <f t="shared" si="27"/>
        <v>2</v>
      </c>
      <c r="AC34" s="7">
        <f t="shared" si="27"/>
        <v>4</v>
      </c>
      <c r="AD34" s="7">
        <f t="shared" si="27"/>
        <v>2</v>
      </c>
      <c r="AE34" s="7">
        <f t="shared" si="27"/>
        <v>3</v>
      </c>
      <c r="AF34" s="7">
        <f t="shared" si="27"/>
        <v>2</v>
      </c>
      <c r="AG34" s="7">
        <f t="shared" si="27"/>
        <v>2</v>
      </c>
      <c r="AH34" s="7">
        <f t="shared" si="27"/>
        <v>3</v>
      </c>
      <c r="AI34" s="7">
        <f t="shared" si="27"/>
        <v>3</v>
      </c>
      <c r="AJ34" s="7">
        <f>IF(O34="","",O34-O$4)</f>
      </c>
      <c r="AK34" s="7">
        <f t="shared" si="28"/>
      </c>
      <c r="AL34" s="7">
        <f t="shared" si="28"/>
      </c>
      <c r="AM34" s="7">
        <f t="shared" si="28"/>
      </c>
      <c r="AN34" s="7">
        <f t="shared" si="28"/>
      </c>
      <c r="AO34" s="7">
        <f t="shared" si="28"/>
      </c>
      <c r="AP34" s="7">
        <f t="shared" si="28"/>
      </c>
      <c r="AQ34" s="7">
        <f t="shared" si="28"/>
      </c>
      <c r="AR34" s="7">
        <f t="shared" si="28"/>
      </c>
      <c r="AS34" s="65">
        <f>COUNTIF($AA34:$AR34,"=-2")</f>
        <v>0</v>
      </c>
      <c r="AT34" s="66">
        <f>COUNTIF($AA34:$AR34,"=-1")</f>
        <v>0</v>
      </c>
      <c r="AU34" s="66">
        <f>COUNTIF($AA34:$AR34,"=0")</f>
        <v>0</v>
      </c>
      <c r="AV34" s="66">
        <f>COUNTIF($AA34:$AR34,"=1")</f>
        <v>0</v>
      </c>
      <c r="AW34" s="66">
        <f>COUNTIF($AA34:$AR34,"=2")</f>
        <v>5</v>
      </c>
      <c r="AX34" s="67">
        <f>COUNTIF($AA34:$AR34,"&gt;2")</f>
        <v>4</v>
      </c>
      <c r="AY34" s="50">
        <f>IF(AA$4=3,AA34,"")</f>
      </c>
      <c r="AZ34" s="50">
        <f t="shared" si="29"/>
      </c>
      <c r="BA34" s="50">
        <f t="shared" si="29"/>
        <v>4</v>
      </c>
      <c r="BB34" s="50">
        <f t="shared" si="29"/>
      </c>
      <c r="BC34" s="50">
        <f t="shared" si="29"/>
      </c>
      <c r="BD34" s="50">
        <f t="shared" si="29"/>
      </c>
      <c r="BE34" s="50">
        <f t="shared" si="29"/>
      </c>
      <c r="BF34" s="50">
        <f t="shared" si="29"/>
        <v>3</v>
      </c>
      <c r="BG34" s="50">
        <f t="shared" si="29"/>
      </c>
      <c r="BH34" s="50">
        <f t="shared" si="29"/>
      </c>
      <c r="BI34" s="50">
        <f t="shared" si="29"/>
      </c>
      <c r="BJ34" s="50">
        <f t="shared" si="29"/>
      </c>
      <c r="BK34" s="50">
        <f t="shared" si="29"/>
      </c>
      <c r="BL34" s="50">
        <f t="shared" si="29"/>
      </c>
      <c r="BM34" s="50">
        <f t="shared" si="29"/>
      </c>
      <c r="BN34" s="50">
        <f t="shared" si="29"/>
      </c>
      <c r="BO34" s="50">
        <f t="shared" si="29"/>
      </c>
      <c r="BP34" s="51">
        <f>IF(AR$4=3,AR34,"")</f>
      </c>
      <c r="BQ34" s="50">
        <f>IF(AA$4=4,AA34,"")</f>
        <v>2</v>
      </c>
      <c r="BR34" s="50">
        <f t="shared" si="30"/>
        <v>2</v>
      </c>
      <c r="BS34" s="50">
        <f t="shared" si="30"/>
      </c>
      <c r="BT34" s="50">
        <f t="shared" si="30"/>
      </c>
      <c r="BU34" s="50">
        <f t="shared" si="30"/>
        <v>3</v>
      </c>
      <c r="BV34" s="50">
        <f t="shared" si="30"/>
        <v>2</v>
      </c>
      <c r="BW34" s="50">
        <f t="shared" si="30"/>
      </c>
      <c r="BX34" s="50">
        <f t="shared" si="30"/>
      </c>
      <c r="BY34" s="50">
        <f t="shared" si="30"/>
        <v>3</v>
      </c>
      <c r="BZ34" s="50">
        <f t="shared" si="30"/>
      </c>
      <c r="CA34" s="50">
        <f t="shared" si="30"/>
      </c>
      <c r="CB34" s="50">
        <f t="shared" si="30"/>
      </c>
      <c r="CC34" s="50">
        <f t="shared" si="30"/>
      </c>
      <c r="CD34" s="50">
        <f t="shared" si="30"/>
      </c>
      <c r="CE34" s="50">
        <f t="shared" si="30"/>
      </c>
      <c r="CF34" s="50">
        <f t="shared" si="30"/>
      </c>
      <c r="CG34" s="50">
        <f t="shared" si="30"/>
      </c>
      <c r="CH34" s="50">
        <f>IF(AR$4=4,AR34,"")</f>
      </c>
      <c r="CI34" s="59">
        <f>IF(AA$4=5,AA34,"")</f>
      </c>
      <c r="CJ34" s="50">
        <f t="shared" si="31"/>
      </c>
      <c r="CK34" s="50">
        <f t="shared" si="31"/>
      </c>
      <c r="CL34" s="50">
        <f t="shared" si="31"/>
        <v>2</v>
      </c>
      <c r="CM34" s="50">
        <f t="shared" si="31"/>
      </c>
      <c r="CN34" s="50">
        <f t="shared" si="31"/>
      </c>
      <c r="CO34" s="50">
        <f t="shared" si="31"/>
        <v>2</v>
      </c>
      <c r="CP34" s="50">
        <f t="shared" si="31"/>
      </c>
      <c r="CQ34" s="50">
        <f t="shared" si="31"/>
      </c>
      <c r="CR34" s="50">
        <f t="shared" si="31"/>
      </c>
      <c r="CS34" s="50">
        <f t="shared" si="31"/>
      </c>
      <c r="CT34" s="50">
        <f t="shared" si="31"/>
      </c>
      <c r="CU34" s="50">
        <f t="shared" si="31"/>
      </c>
      <c r="CV34" s="50">
        <f t="shared" si="31"/>
      </c>
      <c r="CW34" s="50">
        <f t="shared" si="31"/>
      </c>
      <c r="CX34" s="50">
        <f t="shared" si="31"/>
      </c>
      <c r="CY34" s="50">
        <f t="shared" si="31"/>
      </c>
      <c r="CZ34" s="50">
        <f>IF(AR$4=5,AR34,"")</f>
      </c>
      <c r="DA34" s="68">
        <f>SUM(AY34:BP34)</f>
        <v>7</v>
      </c>
      <c r="DB34" s="69">
        <f>SUM(BQ34:CH34)</f>
        <v>12</v>
      </c>
      <c r="DC34" s="70">
        <f>SUM(CI34:CZ34)</f>
        <v>4</v>
      </c>
      <c r="DD34" s="27"/>
    </row>
    <row r="35" spans="1:108" s="83" customFormat="1" ht="24.75" customHeight="1" thickBot="1">
      <c r="A35" s="72"/>
      <c r="B35" s="73" t="s">
        <v>48</v>
      </c>
      <c r="C35" s="143" t="s">
        <v>61</v>
      </c>
      <c r="D35" s="144"/>
      <c r="E35" s="63">
        <v>7</v>
      </c>
      <c r="F35" s="63">
        <v>6</v>
      </c>
      <c r="G35" s="63">
        <v>3</v>
      </c>
      <c r="H35" s="63">
        <v>8</v>
      </c>
      <c r="I35" s="63">
        <v>6</v>
      </c>
      <c r="J35" s="63">
        <v>7</v>
      </c>
      <c r="K35" s="63">
        <v>9</v>
      </c>
      <c r="L35" s="63">
        <v>4</v>
      </c>
      <c r="M35" s="63">
        <v>7</v>
      </c>
      <c r="N35" s="64">
        <f>SUM(E35:M35)</f>
        <v>57</v>
      </c>
      <c r="O35" s="63"/>
      <c r="P35" s="63"/>
      <c r="Q35" s="63"/>
      <c r="R35" s="63"/>
      <c r="S35" s="63"/>
      <c r="T35" s="63"/>
      <c r="U35" s="63"/>
      <c r="V35" s="63"/>
      <c r="W35" s="63"/>
      <c r="X35" s="74">
        <f>SUM(O35:W35)</f>
        <v>0</v>
      </c>
      <c r="Y35" s="74">
        <f>N35+X35</f>
        <v>57</v>
      </c>
      <c r="Z35" s="75"/>
      <c r="AA35" s="7">
        <f>IF(E35="","",E35-E$4)</f>
        <v>3</v>
      </c>
      <c r="AB35" s="7">
        <f t="shared" si="27"/>
        <v>2</v>
      </c>
      <c r="AC35" s="7">
        <f t="shared" si="27"/>
        <v>0</v>
      </c>
      <c r="AD35" s="7">
        <f t="shared" si="27"/>
        <v>3</v>
      </c>
      <c r="AE35" s="7">
        <f t="shared" si="27"/>
        <v>2</v>
      </c>
      <c r="AF35" s="7">
        <f t="shared" si="27"/>
        <v>3</v>
      </c>
      <c r="AG35" s="7">
        <f t="shared" si="27"/>
        <v>4</v>
      </c>
      <c r="AH35" s="7">
        <f t="shared" si="27"/>
        <v>1</v>
      </c>
      <c r="AI35" s="7">
        <f t="shared" si="27"/>
        <v>3</v>
      </c>
      <c r="AJ35" s="7">
        <f>IF(O35="","",O35-O$4)</f>
      </c>
      <c r="AK35" s="7">
        <f t="shared" si="28"/>
      </c>
      <c r="AL35" s="7">
        <f t="shared" si="28"/>
      </c>
      <c r="AM35" s="7">
        <f t="shared" si="28"/>
      </c>
      <c r="AN35" s="7">
        <f t="shared" si="28"/>
      </c>
      <c r="AO35" s="7">
        <f t="shared" si="28"/>
      </c>
      <c r="AP35" s="7">
        <f t="shared" si="28"/>
      </c>
      <c r="AQ35" s="7">
        <f t="shared" si="28"/>
      </c>
      <c r="AR35" s="7">
        <f t="shared" si="28"/>
      </c>
      <c r="AS35" s="76">
        <f>COUNTIF($AA35:$AR35,"=-2")</f>
        <v>0</v>
      </c>
      <c r="AT35" s="77">
        <f>COUNTIF($AA35:$AR35,"=-1")</f>
        <v>0</v>
      </c>
      <c r="AU35" s="77">
        <f>COUNTIF($AA35:$AR35,"=0")</f>
        <v>1</v>
      </c>
      <c r="AV35" s="77">
        <f>COUNTIF($AA35:$AR35,"=1")</f>
        <v>1</v>
      </c>
      <c r="AW35" s="77">
        <f>COUNTIF($AA35:$AR35,"=2")</f>
        <v>2</v>
      </c>
      <c r="AX35" s="78">
        <f>COUNTIF($AA35:$AR35,"&gt;2")</f>
        <v>5</v>
      </c>
      <c r="AY35" s="50">
        <f>IF(AA$4=3,AA35,"")</f>
      </c>
      <c r="AZ35" s="50">
        <f t="shared" si="29"/>
      </c>
      <c r="BA35" s="50">
        <f t="shared" si="29"/>
        <v>0</v>
      </c>
      <c r="BB35" s="50">
        <f t="shared" si="29"/>
      </c>
      <c r="BC35" s="50">
        <f t="shared" si="29"/>
      </c>
      <c r="BD35" s="50">
        <f t="shared" si="29"/>
      </c>
      <c r="BE35" s="50">
        <f t="shared" si="29"/>
      </c>
      <c r="BF35" s="50">
        <f t="shared" si="29"/>
        <v>1</v>
      </c>
      <c r="BG35" s="50">
        <f t="shared" si="29"/>
      </c>
      <c r="BH35" s="50">
        <f t="shared" si="29"/>
      </c>
      <c r="BI35" s="50">
        <f t="shared" si="29"/>
      </c>
      <c r="BJ35" s="50">
        <f t="shared" si="29"/>
      </c>
      <c r="BK35" s="50">
        <f t="shared" si="29"/>
      </c>
      <c r="BL35" s="50">
        <f t="shared" si="29"/>
      </c>
      <c r="BM35" s="50">
        <f t="shared" si="29"/>
      </c>
      <c r="BN35" s="50">
        <f t="shared" si="29"/>
      </c>
      <c r="BO35" s="50">
        <f t="shared" si="29"/>
      </c>
      <c r="BP35" s="51">
        <f>IF(AR$4=3,AR35,"")</f>
      </c>
      <c r="BQ35" s="50">
        <f>IF(AA$4=4,AA35,"")</f>
        <v>3</v>
      </c>
      <c r="BR35" s="50">
        <f t="shared" si="30"/>
        <v>2</v>
      </c>
      <c r="BS35" s="50">
        <f t="shared" si="30"/>
      </c>
      <c r="BT35" s="50">
        <f t="shared" si="30"/>
      </c>
      <c r="BU35" s="50">
        <f t="shared" si="30"/>
        <v>2</v>
      </c>
      <c r="BV35" s="50">
        <f t="shared" si="30"/>
        <v>3</v>
      </c>
      <c r="BW35" s="50">
        <f t="shared" si="30"/>
      </c>
      <c r="BX35" s="50">
        <f t="shared" si="30"/>
      </c>
      <c r="BY35" s="50">
        <f t="shared" si="30"/>
        <v>3</v>
      </c>
      <c r="BZ35" s="50">
        <f t="shared" si="30"/>
      </c>
      <c r="CA35" s="50">
        <f t="shared" si="30"/>
      </c>
      <c r="CB35" s="50">
        <f t="shared" si="30"/>
      </c>
      <c r="CC35" s="50">
        <f t="shared" si="30"/>
      </c>
      <c r="CD35" s="50">
        <f t="shared" si="30"/>
      </c>
      <c r="CE35" s="50">
        <f t="shared" si="30"/>
      </c>
      <c r="CF35" s="50">
        <f t="shared" si="30"/>
      </c>
      <c r="CG35" s="50">
        <f t="shared" si="30"/>
      </c>
      <c r="CH35" s="50">
        <f>IF(AR$4=4,AR35,"")</f>
      </c>
      <c r="CI35" s="59">
        <f>IF(AA$4=5,AA35,"")</f>
      </c>
      <c r="CJ35" s="50">
        <f t="shared" si="31"/>
      </c>
      <c r="CK35" s="50">
        <f t="shared" si="31"/>
      </c>
      <c r="CL35" s="50">
        <f t="shared" si="31"/>
        <v>3</v>
      </c>
      <c r="CM35" s="50">
        <f t="shared" si="31"/>
      </c>
      <c r="CN35" s="50">
        <f t="shared" si="31"/>
      </c>
      <c r="CO35" s="50">
        <f t="shared" si="31"/>
        <v>4</v>
      </c>
      <c r="CP35" s="50">
        <f t="shared" si="31"/>
      </c>
      <c r="CQ35" s="50">
        <f t="shared" si="31"/>
      </c>
      <c r="CR35" s="50">
        <f t="shared" si="31"/>
      </c>
      <c r="CS35" s="50">
        <f t="shared" si="31"/>
      </c>
      <c r="CT35" s="50">
        <f t="shared" si="31"/>
      </c>
      <c r="CU35" s="50">
        <f t="shared" si="31"/>
      </c>
      <c r="CV35" s="50">
        <f t="shared" si="31"/>
      </c>
      <c r="CW35" s="50">
        <f t="shared" si="31"/>
      </c>
      <c r="CX35" s="50">
        <f t="shared" si="31"/>
      </c>
      <c r="CY35" s="50">
        <f t="shared" si="31"/>
      </c>
      <c r="CZ35" s="50">
        <f>IF(AR$4=5,AR35,"")</f>
      </c>
      <c r="DA35" s="79">
        <f>SUM(AY35:BP35)</f>
        <v>1</v>
      </c>
      <c r="DB35" s="80">
        <f>SUM(BQ35:CH35)</f>
        <v>13</v>
      </c>
      <c r="DC35" s="81">
        <f>SUM(CI35:CZ35)</f>
        <v>7</v>
      </c>
      <c r="DD35" s="82"/>
    </row>
    <row r="36" spans="1:108" ht="12.75" customHeight="1">
      <c r="A36" s="14"/>
      <c r="B36" s="84"/>
      <c r="C36" s="84"/>
      <c r="D36" s="84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25"/>
      <c r="Q36" s="25"/>
      <c r="R36" s="25"/>
      <c r="S36" s="25"/>
      <c r="T36" s="25"/>
      <c r="U36" s="25"/>
      <c r="V36" s="25"/>
      <c r="W36" s="25"/>
      <c r="X36" s="133">
        <f>SUM(Y31:Y35)-MAX(Y31:Y35)</f>
        <v>214</v>
      </c>
      <c r="Y36" s="134"/>
      <c r="Z36" s="21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139">
        <f aca="true" t="shared" si="32" ref="AS36:AX36">SUM(AS31:AS35)</f>
        <v>0</v>
      </c>
      <c r="AT36" s="141">
        <f t="shared" si="32"/>
        <v>0</v>
      </c>
      <c r="AU36" s="141">
        <f t="shared" si="32"/>
        <v>4</v>
      </c>
      <c r="AV36" s="141">
        <f t="shared" si="32"/>
        <v>10</v>
      </c>
      <c r="AW36" s="141">
        <f t="shared" si="32"/>
        <v>16</v>
      </c>
      <c r="AX36" s="145">
        <f t="shared" si="32"/>
        <v>15</v>
      </c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1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9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147">
        <f>SUM(DA31:DA35)</f>
        <v>19</v>
      </c>
      <c r="DB36" s="129">
        <f>SUM(DB31:DB35)</f>
        <v>50</v>
      </c>
      <c r="DC36" s="131">
        <f>SUM(DC31:DC35)</f>
        <v>24</v>
      </c>
      <c r="DD36" s="27"/>
    </row>
    <row r="37" spans="1:108" ht="12.75" customHeight="1" thickBot="1">
      <c r="A37" s="14"/>
      <c r="B37" s="84"/>
      <c r="C37" s="84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25"/>
      <c r="Q37" s="25"/>
      <c r="R37" s="25"/>
      <c r="S37" s="25"/>
      <c r="T37" s="25"/>
      <c r="U37" s="25"/>
      <c r="V37" s="25"/>
      <c r="W37" s="25"/>
      <c r="X37" s="135"/>
      <c r="Y37" s="136"/>
      <c r="Z37" s="2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40"/>
      <c r="AT37" s="142"/>
      <c r="AU37" s="142"/>
      <c r="AV37" s="142"/>
      <c r="AW37" s="142"/>
      <c r="AX37" s="146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1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9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148"/>
      <c r="DB37" s="130"/>
      <c r="DC37" s="132"/>
      <c r="DD37" s="27"/>
    </row>
    <row r="38" spans="1:108" ht="13.5" customHeight="1" thickBot="1">
      <c r="A38" s="14"/>
      <c r="B38" s="84"/>
      <c r="C38" s="84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25"/>
      <c r="Q38" s="25"/>
      <c r="R38" s="25"/>
      <c r="S38" s="25"/>
      <c r="T38" s="25"/>
      <c r="U38" s="25"/>
      <c r="V38" s="25"/>
      <c r="W38" s="25"/>
      <c r="X38" s="137"/>
      <c r="Y38" s="138"/>
      <c r="Z38" s="2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22"/>
      <c r="AT38" s="23"/>
      <c r="AU38" s="23"/>
      <c r="AV38" s="23"/>
      <c r="AW38" s="23"/>
      <c r="AX38" s="23"/>
      <c r="AY38" s="24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6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4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6"/>
      <c r="DA38" s="23"/>
      <c r="DB38" s="23"/>
      <c r="DC38" s="23"/>
      <c r="DD38" s="27"/>
    </row>
    <row r="39" spans="1:108" ht="13.5">
      <c r="A39" s="28"/>
      <c r="B39" s="86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22"/>
      <c r="AT39" s="23"/>
      <c r="AU39" s="23"/>
      <c r="AV39" s="23"/>
      <c r="AW39" s="23"/>
      <c r="AX39" s="23"/>
      <c r="AY39" s="24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6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4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6"/>
      <c r="DA39" s="23"/>
      <c r="DB39" s="23"/>
      <c r="DC39" s="23"/>
      <c r="DD39" s="27"/>
    </row>
    <row r="40" spans="1:108" ht="13.5">
      <c r="A40" s="14"/>
      <c r="B40" s="35"/>
      <c r="C40" s="36"/>
      <c r="D40" s="37" t="s">
        <v>10</v>
      </c>
      <c r="E40" s="42">
        <f aca="true" t="shared" si="33" ref="E40:Y40">E$4</f>
        <v>4</v>
      </c>
      <c r="F40" s="42">
        <f t="shared" si="33"/>
        <v>4</v>
      </c>
      <c r="G40" s="42">
        <f t="shared" si="33"/>
        <v>3</v>
      </c>
      <c r="H40" s="42">
        <f t="shared" si="33"/>
        <v>5</v>
      </c>
      <c r="I40" s="42">
        <f t="shared" si="33"/>
        <v>4</v>
      </c>
      <c r="J40" s="42">
        <f t="shared" si="33"/>
        <v>4</v>
      </c>
      <c r="K40" s="42">
        <f t="shared" si="33"/>
        <v>5</v>
      </c>
      <c r="L40" s="42">
        <f t="shared" si="33"/>
        <v>3</v>
      </c>
      <c r="M40" s="42">
        <f t="shared" si="33"/>
        <v>4</v>
      </c>
      <c r="N40" s="42">
        <f t="shared" si="33"/>
        <v>36</v>
      </c>
      <c r="O40" s="42">
        <f t="shared" si="33"/>
        <v>0</v>
      </c>
      <c r="P40" s="42">
        <f t="shared" si="33"/>
        <v>0</v>
      </c>
      <c r="Q40" s="42">
        <f t="shared" si="33"/>
        <v>0</v>
      </c>
      <c r="R40" s="42">
        <f t="shared" si="33"/>
        <v>0</v>
      </c>
      <c r="S40" s="42">
        <f t="shared" si="33"/>
        <v>0</v>
      </c>
      <c r="T40" s="42">
        <f t="shared" si="33"/>
        <v>0</v>
      </c>
      <c r="U40" s="42">
        <f t="shared" si="33"/>
        <v>0</v>
      </c>
      <c r="V40" s="42">
        <f t="shared" si="33"/>
        <v>0</v>
      </c>
      <c r="W40" s="42">
        <f t="shared" si="33"/>
        <v>0</v>
      </c>
      <c r="X40" s="42">
        <f t="shared" si="33"/>
        <v>0</v>
      </c>
      <c r="Y40" s="42">
        <f t="shared" si="33"/>
        <v>36</v>
      </c>
      <c r="Z40" s="21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22"/>
      <c r="AT40" s="23"/>
      <c r="AU40" s="23"/>
      <c r="AV40" s="23"/>
      <c r="AW40" s="23"/>
      <c r="AX40" s="23"/>
      <c r="AY40" s="24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6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4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6"/>
      <c r="DA40" s="23"/>
      <c r="DB40" s="23"/>
      <c r="DC40" s="23"/>
      <c r="DD40" s="27"/>
    </row>
    <row r="41" spans="1:108" ht="18" thickBot="1">
      <c r="A41" s="14"/>
      <c r="B41" s="39" t="s">
        <v>11</v>
      </c>
      <c r="C41" s="40" t="s">
        <v>62</v>
      </c>
      <c r="D41" s="41" t="s">
        <v>13</v>
      </c>
      <c r="E41" s="42" t="str">
        <f aca="true" t="shared" si="34" ref="E41:Y41">E$5</f>
        <v>349 / 335</v>
      </c>
      <c r="F41" s="42" t="str">
        <f t="shared" si="34"/>
        <v>385 / 288</v>
      </c>
      <c r="G41" s="42" t="str">
        <f t="shared" si="34"/>
        <v>158 / 142</v>
      </c>
      <c r="H41" s="42" t="str">
        <f t="shared" si="34"/>
        <v>516 / 473</v>
      </c>
      <c r="I41" s="42" t="str">
        <f t="shared" si="34"/>
        <v>362 / 314</v>
      </c>
      <c r="J41" s="42" t="str">
        <f t="shared" si="34"/>
        <v>406 / 344</v>
      </c>
      <c r="K41" s="42" t="str">
        <f t="shared" si="34"/>
        <v>488 / 472</v>
      </c>
      <c r="L41" s="42" t="str">
        <f t="shared" si="34"/>
        <v>160 / 114</v>
      </c>
      <c r="M41" s="42" t="str">
        <f t="shared" si="34"/>
        <v>432 / 372</v>
      </c>
      <c r="N41" s="42" t="str">
        <f t="shared" si="34"/>
        <v>3256 / 2854</v>
      </c>
      <c r="O41" s="42">
        <f t="shared" si="34"/>
        <v>0</v>
      </c>
      <c r="P41" s="42">
        <f t="shared" si="34"/>
        <v>0</v>
      </c>
      <c r="Q41" s="42">
        <f t="shared" si="34"/>
        <v>0</v>
      </c>
      <c r="R41" s="42">
        <f t="shared" si="34"/>
        <v>0</v>
      </c>
      <c r="S41" s="42">
        <f t="shared" si="34"/>
        <v>0</v>
      </c>
      <c r="T41" s="42">
        <f t="shared" si="34"/>
        <v>0</v>
      </c>
      <c r="U41" s="42">
        <f t="shared" si="34"/>
        <v>0</v>
      </c>
      <c r="V41" s="42">
        <f t="shared" si="34"/>
        <v>0</v>
      </c>
      <c r="W41" s="42">
        <f t="shared" si="34"/>
        <v>0</v>
      </c>
      <c r="X41" s="42">
        <f t="shared" si="34"/>
        <v>0</v>
      </c>
      <c r="Y41" s="42">
        <f t="shared" si="34"/>
        <v>0</v>
      </c>
      <c r="Z41" s="21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22"/>
      <c r="AT41" s="23"/>
      <c r="AU41" s="23"/>
      <c r="AV41" s="23"/>
      <c r="AW41" s="23"/>
      <c r="AX41" s="23"/>
      <c r="AY41" s="24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6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4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6"/>
      <c r="DA41" s="23"/>
      <c r="DB41" s="23"/>
      <c r="DC41" s="23"/>
      <c r="DD41" s="27"/>
    </row>
    <row r="42" spans="1:108" ht="24.75" customHeight="1" thickBot="1">
      <c r="A42" s="14"/>
      <c r="B42" s="43" t="s">
        <v>26</v>
      </c>
      <c r="C42" s="125" t="s">
        <v>27</v>
      </c>
      <c r="D42" s="126"/>
      <c r="E42" s="43">
        <v>1</v>
      </c>
      <c r="F42" s="43">
        <v>2</v>
      </c>
      <c r="G42" s="43">
        <v>3</v>
      </c>
      <c r="H42" s="43">
        <v>4</v>
      </c>
      <c r="I42" s="43">
        <v>5</v>
      </c>
      <c r="J42" s="43">
        <v>6</v>
      </c>
      <c r="K42" s="43">
        <v>7</v>
      </c>
      <c r="L42" s="43">
        <v>8</v>
      </c>
      <c r="M42" s="43">
        <v>9</v>
      </c>
      <c r="N42" s="44" t="s">
        <v>28</v>
      </c>
      <c r="O42" s="43">
        <v>10</v>
      </c>
      <c r="P42" s="43">
        <v>11</v>
      </c>
      <c r="Q42" s="43">
        <v>12</v>
      </c>
      <c r="R42" s="43">
        <v>13</v>
      </c>
      <c r="S42" s="43">
        <v>14</v>
      </c>
      <c r="T42" s="43">
        <v>15</v>
      </c>
      <c r="U42" s="43">
        <v>16</v>
      </c>
      <c r="V42" s="43">
        <v>17</v>
      </c>
      <c r="W42" s="43">
        <v>18</v>
      </c>
      <c r="X42" s="44" t="s">
        <v>29</v>
      </c>
      <c r="Y42" s="44" t="s">
        <v>30</v>
      </c>
      <c r="Z42" s="21"/>
      <c r="AA42" s="45" t="s">
        <v>31</v>
      </c>
      <c r="AB42" s="45" t="s">
        <v>31</v>
      </c>
      <c r="AC42" s="45" t="s">
        <v>31</v>
      </c>
      <c r="AD42" s="46" t="s">
        <v>31</v>
      </c>
      <c r="AE42" s="46" t="s">
        <v>31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47" t="s">
        <v>32</v>
      </c>
      <c r="AT42" s="48" t="s">
        <v>33</v>
      </c>
      <c r="AU42" s="48" t="s">
        <v>10</v>
      </c>
      <c r="AV42" s="48" t="s">
        <v>34</v>
      </c>
      <c r="AW42" s="48" t="s">
        <v>35</v>
      </c>
      <c r="AX42" s="49" t="s">
        <v>36</v>
      </c>
      <c r="AY42" s="46" t="s">
        <v>31</v>
      </c>
      <c r="AZ42" s="46" t="s">
        <v>31</v>
      </c>
      <c r="BA42" s="46" t="s">
        <v>31</v>
      </c>
      <c r="BB42" s="46" t="s">
        <v>31</v>
      </c>
      <c r="BC42" s="46" t="s">
        <v>31</v>
      </c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1"/>
      <c r="BQ42" s="46" t="s">
        <v>31</v>
      </c>
      <c r="BR42" s="46" t="s">
        <v>31</v>
      </c>
      <c r="BS42" s="46" t="s">
        <v>31</v>
      </c>
      <c r="BT42" s="46" t="s">
        <v>31</v>
      </c>
      <c r="BU42" s="46" t="s">
        <v>31</v>
      </c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2" t="s">
        <v>31</v>
      </c>
      <c r="CJ42" s="46" t="s">
        <v>31</v>
      </c>
      <c r="CK42" s="46" t="s">
        <v>31</v>
      </c>
      <c r="CL42" s="46" t="s">
        <v>31</v>
      </c>
      <c r="CM42" s="46" t="s">
        <v>31</v>
      </c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47" t="s">
        <v>37</v>
      </c>
      <c r="DB42" s="48" t="s">
        <v>38</v>
      </c>
      <c r="DC42" s="49" t="s">
        <v>39</v>
      </c>
      <c r="DD42" s="27"/>
    </row>
    <row r="43" spans="1:108" ht="24.75" customHeight="1">
      <c r="A43" s="14"/>
      <c r="B43" s="53" t="s">
        <v>40</v>
      </c>
      <c r="C43" s="143" t="s">
        <v>63</v>
      </c>
      <c r="D43" s="144"/>
      <c r="E43" s="63">
        <v>5</v>
      </c>
      <c r="F43" s="63">
        <v>5</v>
      </c>
      <c r="G43" s="63">
        <v>7</v>
      </c>
      <c r="H43" s="63">
        <v>8</v>
      </c>
      <c r="I43" s="63">
        <v>6</v>
      </c>
      <c r="J43" s="63">
        <v>5</v>
      </c>
      <c r="K43" s="63">
        <v>6</v>
      </c>
      <c r="L43" s="63">
        <v>3</v>
      </c>
      <c r="M43" s="63">
        <v>5</v>
      </c>
      <c r="N43" s="64">
        <f>SUM(E43:M43)</f>
        <v>50</v>
      </c>
      <c r="O43" s="63"/>
      <c r="P43" s="63"/>
      <c r="Q43" s="63"/>
      <c r="R43" s="63"/>
      <c r="S43" s="63"/>
      <c r="T43" s="63"/>
      <c r="U43" s="63"/>
      <c r="V43" s="63"/>
      <c r="W43" s="63"/>
      <c r="X43" s="64">
        <f>SUM(O43:W43)</f>
        <v>0</v>
      </c>
      <c r="Y43" s="64">
        <f>N43+X43</f>
        <v>50</v>
      </c>
      <c r="Z43" s="21"/>
      <c r="AA43" s="7">
        <f>IF(E43="","",E43-E$4)</f>
        <v>1</v>
      </c>
      <c r="AB43" s="7">
        <f aca="true" t="shared" si="35" ref="AB43:AI47">IF(F43="","",F43-F$4)</f>
        <v>1</v>
      </c>
      <c r="AC43" s="7">
        <f t="shared" si="35"/>
        <v>4</v>
      </c>
      <c r="AD43" s="7">
        <f t="shared" si="35"/>
        <v>3</v>
      </c>
      <c r="AE43" s="7">
        <f t="shared" si="35"/>
        <v>2</v>
      </c>
      <c r="AF43" s="7">
        <f t="shared" si="35"/>
        <v>1</v>
      </c>
      <c r="AG43" s="7">
        <f t="shared" si="35"/>
        <v>1</v>
      </c>
      <c r="AH43" s="7">
        <f t="shared" si="35"/>
        <v>0</v>
      </c>
      <c r="AI43" s="7">
        <f t="shared" si="35"/>
        <v>1</v>
      </c>
      <c r="AJ43" s="7">
        <f>IF(O43="","",O43-O$4)</f>
      </c>
      <c r="AK43" s="7">
        <f aca="true" t="shared" si="36" ref="AK43:AR47">IF(P43="","",P43-P$4)</f>
      </c>
      <c r="AL43" s="7">
        <f t="shared" si="36"/>
      </c>
      <c r="AM43" s="7">
        <f t="shared" si="36"/>
      </c>
      <c r="AN43" s="7">
        <f t="shared" si="36"/>
      </c>
      <c r="AO43" s="7">
        <f t="shared" si="36"/>
      </c>
      <c r="AP43" s="7">
        <f t="shared" si="36"/>
      </c>
      <c r="AQ43" s="7">
        <f t="shared" si="36"/>
      </c>
      <c r="AR43" s="7">
        <f t="shared" si="36"/>
      </c>
      <c r="AS43" s="56">
        <f>COUNTIF($AA43:$AR43,"=-2")</f>
        <v>0</v>
      </c>
      <c r="AT43" s="57">
        <f>COUNTIF($AA43:$AR43,"=-1")</f>
        <v>0</v>
      </c>
      <c r="AU43" s="57">
        <f>COUNTIF($AA43:$AR43,"=0")</f>
        <v>1</v>
      </c>
      <c r="AV43" s="57">
        <f>COUNTIF($AA43:$AR43,"=1")</f>
        <v>5</v>
      </c>
      <c r="AW43" s="57">
        <f>COUNTIF($AA43:$AR43,"=2")</f>
        <v>1</v>
      </c>
      <c r="AX43" s="58">
        <f>COUNTIF($AA43:$AR43,"&gt;2")</f>
        <v>2</v>
      </c>
      <c r="AY43" s="50">
        <f>IF(AA$4=3,AA43,"")</f>
      </c>
      <c r="AZ43" s="50">
        <f aca="true" t="shared" si="37" ref="AZ43:BO47">IF(AB$4=3,AB43,"")</f>
      </c>
      <c r="BA43" s="50">
        <f t="shared" si="37"/>
        <v>4</v>
      </c>
      <c r="BB43" s="50">
        <f t="shared" si="37"/>
      </c>
      <c r="BC43" s="50">
        <f t="shared" si="37"/>
      </c>
      <c r="BD43" s="50">
        <f t="shared" si="37"/>
      </c>
      <c r="BE43" s="50">
        <f t="shared" si="37"/>
      </c>
      <c r="BF43" s="50">
        <f t="shared" si="37"/>
        <v>0</v>
      </c>
      <c r="BG43" s="50">
        <f t="shared" si="37"/>
      </c>
      <c r="BH43" s="50">
        <f t="shared" si="37"/>
      </c>
      <c r="BI43" s="50">
        <f t="shared" si="37"/>
      </c>
      <c r="BJ43" s="50">
        <f t="shared" si="37"/>
      </c>
      <c r="BK43" s="50">
        <f t="shared" si="37"/>
      </c>
      <c r="BL43" s="50">
        <f t="shared" si="37"/>
      </c>
      <c r="BM43" s="50">
        <f t="shared" si="37"/>
      </c>
      <c r="BN43" s="50">
        <f t="shared" si="37"/>
      </c>
      <c r="BO43" s="50">
        <f t="shared" si="37"/>
      </c>
      <c r="BP43" s="51">
        <f>IF(AR$4=3,AR43,"")</f>
      </c>
      <c r="BQ43" s="50">
        <f>IF(AA$4=4,AA43,"")</f>
        <v>1</v>
      </c>
      <c r="BR43" s="50">
        <f aca="true" t="shared" si="38" ref="BR43:CG47">IF(AB$4=4,AB43,"")</f>
        <v>1</v>
      </c>
      <c r="BS43" s="50">
        <f t="shared" si="38"/>
      </c>
      <c r="BT43" s="50">
        <f t="shared" si="38"/>
      </c>
      <c r="BU43" s="50">
        <f t="shared" si="38"/>
        <v>2</v>
      </c>
      <c r="BV43" s="50">
        <f t="shared" si="38"/>
        <v>1</v>
      </c>
      <c r="BW43" s="50">
        <f t="shared" si="38"/>
      </c>
      <c r="BX43" s="50">
        <f t="shared" si="38"/>
      </c>
      <c r="BY43" s="50">
        <f t="shared" si="38"/>
        <v>1</v>
      </c>
      <c r="BZ43" s="50">
        <f t="shared" si="38"/>
      </c>
      <c r="CA43" s="50">
        <f t="shared" si="38"/>
      </c>
      <c r="CB43" s="50">
        <f t="shared" si="38"/>
      </c>
      <c r="CC43" s="50">
        <f t="shared" si="38"/>
      </c>
      <c r="CD43" s="50">
        <f t="shared" si="38"/>
      </c>
      <c r="CE43" s="50">
        <f t="shared" si="38"/>
      </c>
      <c r="CF43" s="50">
        <f t="shared" si="38"/>
      </c>
      <c r="CG43" s="50">
        <f t="shared" si="38"/>
      </c>
      <c r="CH43" s="50">
        <f>IF(AR$4=4,AR43,"")</f>
      </c>
      <c r="CI43" s="59">
        <f>IF(AA$4=5,AA43,"")</f>
      </c>
      <c r="CJ43" s="50">
        <f aca="true" t="shared" si="39" ref="CJ43:CY47">IF(AB$4=5,AB43,"")</f>
      </c>
      <c r="CK43" s="50">
        <f t="shared" si="39"/>
      </c>
      <c r="CL43" s="50">
        <f t="shared" si="39"/>
        <v>3</v>
      </c>
      <c r="CM43" s="50">
        <f t="shared" si="39"/>
      </c>
      <c r="CN43" s="50">
        <f t="shared" si="39"/>
      </c>
      <c r="CO43" s="50">
        <f t="shared" si="39"/>
        <v>1</v>
      </c>
      <c r="CP43" s="50">
        <f t="shared" si="39"/>
      </c>
      <c r="CQ43" s="50">
        <f t="shared" si="39"/>
      </c>
      <c r="CR43" s="50">
        <f t="shared" si="39"/>
      </c>
      <c r="CS43" s="50">
        <f t="shared" si="39"/>
      </c>
      <c r="CT43" s="50">
        <f t="shared" si="39"/>
      </c>
      <c r="CU43" s="50">
        <f t="shared" si="39"/>
      </c>
      <c r="CV43" s="50">
        <f t="shared" si="39"/>
      </c>
      <c r="CW43" s="50">
        <f t="shared" si="39"/>
      </c>
      <c r="CX43" s="50">
        <f t="shared" si="39"/>
      </c>
      <c r="CY43" s="50">
        <f t="shared" si="39"/>
      </c>
      <c r="CZ43" s="50">
        <f>IF(AR$4=5,AR43,"")</f>
      </c>
      <c r="DA43" s="60">
        <f>SUM(AY43:BP43)</f>
        <v>4</v>
      </c>
      <c r="DB43" s="61">
        <f>SUM(BQ43:CH43)</f>
        <v>6</v>
      </c>
      <c r="DC43" s="62">
        <f>SUM(CI43:CZ43)</f>
        <v>4</v>
      </c>
      <c r="DD43" s="27"/>
    </row>
    <row r="44" spans="1:108" ht="24.75" customHeight="1">
      <c r="A44" s="14"/>
      <c r="B44" s="53" t="s">
        <v>42</v>
      </c>
      <c r="C44" s="143" t="s">
        <v>64</v>
      </c>
      <c r="D44" s="144"/>
      <c r="E44" s="63">
        <v>6</v>
      </c>
      <c r="F44" s="63">
        <v>5</v>
      </c>
      <c r="G44" s="63">
        <v>4</v>
      </c>
      <c r="H44" s="63">
        <v>6</v>
      </c>
      <c r="I44" s="63">
        <v>7</v>
      </c>
      <c r="J44" s="63">
        <v>4</v>
      </c>
      <c r="K44" s="63">
        <v>6</v>
      </c>
      <c r="L44" s="63">
        <v>6</v>
      </c>
      <c r="M44" s="63">
        <v>7</v>
      </c>
      <c r="N44" s="64">
        <f>SUM(E44:M44)</f>
        <v>51</v>
      </c>
      <c r="O44" s="63"/>
      <c r="P44" s="63"/>
      <c r="Q44" s="63"/>
      <c r="R44" s="63"/>
      <c r="S44" s="63"/>
      <c r="T44" s="63"/>
      <c r="U44" s="63"/>
      <c r="V44" s="63"/>
      <c r="W44" s="63"/>
      <c r="X44" s="64">
        <f>SUM(O44:W44)</f>
        <v>0</v>
      </c>
      <c r="Y44" s="64">
        <f>N44+X44</f>
        <v>51</v>
      </c>
      <c r="Z44" s="21"/>
      <c r="AA44" s="7">
        <f>IF(E44="","",E44-E$4)</f>
        <v>2</v>
      </c>
      <c r="AB44" s="7">
        <f t="shared" si="35"/>
        <v>1</v>
      </c>
      <c r="AC44" s="7">
        <f t="shared" si="35"/>
        <v>1</v>
      </c>
      <c r="AD44" s="7">
        <f t="shared" si="35"/>
        <v>1</v>
      </c>
      <c r="AE44" s="7">
        <f t="shared" si="35"/>
        <v>3</v>
      </c>
      <c r="AF44" s="7">
        <f t="shared" si="35"/>
        <v>0</v>
      </c>
      <c r="AG44" s="7">
        <f t="shared" si="35"/>
        <v>1</v>
      </c>
      <c r="AH44" s="7">
        <f t="shared" si="35"/>
        <v>3</v>
      </c>
      <c r="AI44" s="7">
        <f t="shared" si="35"/>
        <v>3</v>
      </c>
      <c r="AJ44" s="7">
        <f>IF(O44="","",O44-O$4)</f>
      </c>
      <c r="AK44" s="7">
        <f t="shared" si="36"/>
      </c>
      <c r="AL44" s="7">
        <f t="shared" si="36"/>
      </c>
      <c r="AM44" s="7">
        <f t="shared" si="36"/>
      </c>
      <c r="AN44" s="7">
        <f t="shared" si="36"/>
      </c>
      <c r="AO44" s="7">
        <f t="shared" si="36"/>
      </c>
      <c r="AP44" s="7">
        <f t="shared" si="36"/>
      </c>
      <c r="AQ44" s="7">
        <f t="shared" si="36"/>
      </c>
      <c r="AR44" s="7">
        <f t="shared" si="36"/>
      </c>
      <c r="AS44" s="65">
        <f>COUNTIF($AA44:$AR44,"=-2")</f>
        <v>0</v>
      </c>
      <c r="AT44" s="66">
        <f>COUNTIF($AA44:$AR44,"=-1")</f>
        <v>0</v>
      </c>
      <c r="AU44" s="66">
        <f>COUNTIF($AA44:$AR44,"=0")</f>
        <v>1</v>
      </c>
      <c r="AV44" s="66">
        <f>COUNTIF($AA44:$AR44,"=1")</f>
        <v>4</v>
      </c>
      <c r="AW44" s="66">
        <f>COUNTIF($AA44:$AR44,"=2")</f>
        <v>1</v>
      </c>
      <c r="AX44" s="67">
        <f>COUNTIF($AA44:$AR44,"&gt;2")</f>
        <v>3</v>
      </c>
      <c r="AY44" s="50">
        <f>IF(AA$4=3,AA44,"")</f>
      </c>
      <c r="AZ44" s="50">
        <f t="shared" si="37"/>
      </c>
      <c r="BA44" s="50">
        <f t="shared" si="37"/>
        <v>1</v>
      </c>
      <c r="BB44" s="50">
        <f t="shared" si="37"/>
      </c>
      <c r="BC44" s="50">
        <f t="shared" si="37"/>
      </c>
      <c r="BD44" s="50">
        <f t="shared" si="37"/>
      </c>
      <c r="BE44" s="50">
        <f t="shared" si="37"/>
      </c>
      <c r="BF44" s="50">
        <f t="shared" si="37"/>
        <v>3</v>
      </c>
      <c r="BG44" s="50">
        <f t="shared" si="37"/>
      </c>
      <c r="BH44" s="50">
        <f t="shared" si="37"/>
      </c>
      <c r="BI44" s="50">
        <f t="shared" si="37"/>
      </c>
      <c r="BJ44" s="50">
        <f t="shared" si="37"/>
      </c>
      <c r="BK44" s="50">
        <f t="shared" si="37"/>
      </c>
      <c r="BL44" s="50">
        <f t="shared" si="37"/>
      </c>
      <c r="BM44" s="50">
        <f t="shared" si="37"/>
      </c>
      <c r="BN44" s="50">
        <f t="shared" si="37"/>
      </c>
      <c r="BO44" s="50">
        <f t="shared" si="37"/>
      </c>
      <c r="BP44" s="51">
        <f>IF(AR$4=3,AR44,"")</f>
      </c>
      <c r="BQ44" s="50">
        <f>IF(AA$4=4,AA44,"")</f>
        <v>2</v>
      </c>
      <c r="BR44" s="50">
        <f t="shared" si="38"/>
        <v>1</v>
      </c>
      <c r="BS44" s="50">
        <f t="shared" si="38"/>
      </c>
      <c r="BT44" s="50">
        <f t="shared" si="38"/>
      </c>
      <c r="BU44" s="50">
        <f t="shared" si="38"/>
        <v>3</v>
      </c>
      <c r="BV44" s="50">
        <f t="shared" si="38"/>
        <v>0</v>
      </c>
      <c r="BW44" s="50">
        <f t="shared" si="38"/>
      </c>
      <c r="BX44" s="50">
        <f t="shared" si="38"/>
      </c>
      <c r="BY44" s="50">
        <f t="shared" si="38"/>
        <v>3</v>
      </c>
      <c r="BZ44" s="50">
        <f t="shared" si="38"/>
      </c>
      <c r="CA44" s="50">
        <f t="shared" si="38"/>
      </c>
      <c r="CB44" s="50">
        <f t="shared" si="38"/>
      </c>
      <c r="CC44" s="50">
        <f t="shared" si="38"/>
      </c>
      <c r="CD44" s="50">
        <f t="shared" si="38"/>
      </c>
      <c r="CE44" s="50">
        <f t="shared" si="38"/>
      </c>
      <c r="CF44" s="50">
        <f t="shared" si="38"/>
      </c>
      <c r="CG44" s="50">
        <f t="shared" si="38"/>
      </c>
      <c r="CH44" s="50">
        <f>IF(AR$4=4,AR44,"")</f>
      </c>
      <c r="CI44" s="59">
        <f>IF(AA$4=5,AA44,"")</f>
      </c>
      <c r="CJ44" s="50">
        <f t="shared" si="39"/>
      </c>
      <c r="CK44" s="50">
        <f t="shared" si="39"/>
      </c>
      <c r="CL44" s="50">
        <f t="shared" si="39"/>
        <v>1</v>
      </c>
      <c r="CM44" s="50">
        <f t="shared" si="39"/>
      </c>
      <c r="CN44" s="50">
        <f t="shared" si="39"/>
      </c>
      <c r="CO44" s="50">
        <f t="shared" si="39"/>
        <v>1</v>
      </c>
      <c r="CP44" s="50">
        <f t="shared" si="39"/>
      </c>
      <c r="CQ44" s="50">
        <f t="shared" si="39"/>
      </c>
      <c r="CR44" s="50">
        <f t="shared" si="39"/>
      </c>
      <c r="CS44" s="50">
        <f t="shared" si="39"/>
      </c>
      <c r="CT44" s="50">
        <f t="shared" si="39"/>
      </c>
      <c r="CU44" s="50">
        <f t="shared" si="39"/>
      </c>
      <c r="CV44" s="50">
        <f t="shared" si="39"/>
      </c>
      <c r="CW44" s="50">
        <f t="shared" si="39"/>
      </c>
      <c r="CX44" s="50">
        <f t="shared" si="39"/>
      </c>
      <c r="CY44" s="50">
        <f t="shared" si="39"/>
      </c>
      <c r="CZ44" s="50">
        <f>IF(AR$4=5,AR44,"")</f>
      </c>
      <c r="DA44" s="68">
        <f>SUM(AY44:BP44)</f>
        <v>4</v>
      </c>
      <c r="DB44" s="69">
        <f>SUM(BQ44:CH44)</f>
        <v>9</v>
      </c>
      <c r="DC44" s="70">
        <f>SUM(CI44:CZ44)</f>
        <v>2</v>
      </c>
      <c r="DD44" s="27"/>
    </row>
    <row r="45" spans="1:108" ht="24.75" customHeight="1">
      <c r="A45" s="14"/>
      <c r="B45" s="53" t="s">
        <v>44</v>
      </c>
      <c r="C45" s="143" t="s">
        <v>65</v>
      </c>
      <c r="D45" s="144"/>
      <c r="E45" s="63">
        <v>9</v>
      </c>
      <c r="F45" s="63">
        <v>8</v>
      </c>
      <c r="G45" s="63">
        <v>4</v>
      </c>
      <c r="H45" s="63">
        <v>6</v>
      </c>
      <c r="I45" s="63">
        <v>6</v>
      </c>
      <c r="J45" s="63">
        <v>5</v>
      </c>
      <c r="K45" s="63">
        <v>5</v>
      </c>
      <c r="L45" s="63">
        <v>4</v>
      </c>
      <c r="M45" s="63">
        <v>8</v>
      </c>
      <c r="N45" s="64">
        <f>SUM(E45:M45)</f>
        <v>55</v>
      </c>
      <c r="O45" s="63"/>
      <c r="P45" s="63"/>
      <c r="Q45" s="63"/>
      <c r="R45" s="63"/>
      <c r="S45" s="63"/>
      <c r="T45" s="63"/>
      <c r="U45" s="63"/>
      <c r="V45" s="63"/>
      <c r="W45" s="63"/>
      <c r="X45" s="64">
        <f>SUM(O45:W45)</f>
        <v>0</v>
      </c>
      <c r="Y45" s="64">
        <f>N45+X45</f>
        <v>55</v>
      </c>
      <c r="Z45" s="21"/>
      <c r="AA45" s="7">
        <f>IF(E45="","",E45-E$4)</f>
        <v>5</v>
      </c>
      <c r="AB45" s="7">
        <f t="shared" si="35"/>
        <v>4</v>
      </c>
      <c r="AC45" s="7">
        <f t="shared" si="35"/>
        <v>1</v>
      </c>
      <c r="AD45" s="7">
        <f t="shared" si="35"/>
        <v>1</v>
      </c>
      <c r="AE45" s="7">
        <f t="shared" si="35"/>
        <v>2</v>
      </c>
      <c r="AF45" s="7">
        <f t="shared" si="35"/>
        <v>1</v>
      </c>
      <c r="AG45" s="7">
        <f t="shared" si="35"/>
        <v>0</v>
      </c>
      <c r="AH45" s="7">
        <f t="shared" si="35"/>
        <v>1</v>
      </c>
      <c r="AI45" s="7">
        <f t="shared" si="35"/>
        <v>4</v>
      </c>
      <c r="AJ45" s="7">
        <f>IF(O45="","",O45-O$4)</f>
      </c>
      <c r="AK45" s="7">
        <f t="shared" si="36"/>
      </c>
      <c r="AL45" s="7">
        <f t="shared" si="36"/>
      </c>
      <c r="AM45" s="7">
        <f t="shared" si="36"/>
      </c>
      <c r="AN45" s="7">
        <f t="shared" si="36"/>
      </c>
      <c r="AO45" s="7">
        <f t="shared" si="36"/>
      </c>
      <c r="AP45" s="7">
        <f t="shared" si="36"/>
      </c>
      <c r="AQ45" s="7">
        <f t="shared" si="36"/>
      </c>
      <c r="AR45" s="7">
        <f t="shared" si="36"/>
      </c>
      <c r="AS45" s="65">
        <f>COUNTIF($AA45:$AR45,"=-2")</f>
        <v>0</v>
      </c>
      <c r="AT45" s="66">
        <f>COUNTIF($AA45:$AR45,"=-1")</f>
        <v>0</v>
      </c>
      <c r="AU45" s="66">
        <f>COUNTIF($AA45:$AR45,"=0")</f>
        <v>1</v>
      </c>
      <c r="AV45" s="66">
        <f>COUNTIF($AA45:$AR45,"=1")</f>
        <v>4</v>
      </c>
      <c r="AW45" s="66">
        <f>COUNTIF($AA45:$AR45,"=2")</f>
        <v>1</v>
      </c>
      <c r="AX45" s="67">
        <f>COUNTIF($AA45:$AR45,"&gt;2")</f>
        <v>3</v>
      </c>
      <c r="AY45" s="50">
        <f>IF(AA$4=3,AA45,"")</f>
      </c>
      <c r="AZ45" s="50">
        <f t="shared" si="37"/>
      </c>
      <c r="BA45" s="50">
        <f t="shared" si="37"/>
        <v>1</v>
      </c>
      <c r="BB45" s="50">
        <f t="shared" si="37"/>
      </c>
      <c r="BC45" s="50">
        <f t="shared" si="37"/>
      </c>
      <c r="BD45" s="50">
        <f t="shared" si="37"/>
      </c>
      <c r="BE45" s="50">
        <f t="shared" si="37"/>
      </c>
      <c r="BF45" s="50">
        <f t="shared" si="37"/>
        <v>1</v>
      </c>
      <c r="BG45" s="50">
        <f t="shared" si="37"/>
      </c>
      <c r="BH45" s="50">
        <f t="shared" si="37"/>
      </c>
      <c r="BI45" s="50">
        <f t="shared" si="37"/>
      </c>
      <c r="BJ45" s="50">
        <f t="shared" si="37"/>
      </c>
      <c r="BK45" s="50">
        <f t="shared" si="37"/>
      </c>
      <c r="BL45" s="50">
        <f t="shared" si="37"/>
      </c>
      <c r="BM45" s="50">
        <f t="shared" si="37"/>
      </c>
      <c r="BN45" s="50">
        <f t="shared" si="37"/>
      </c>
      <c r="BO45" s="50">
        <f t="shared" si="37"/>
      </c>
      <c r="BP45" s="51">
        <f>IF(AR$4=3,AR45,"")</f>
      </c>
      <c r="BQ45" s="50">
        <f>IF(AA$4=4,AA45,"")</f>
        <v>5</v>
      </c>
      <c r="BR45" s="50">
        <f t="shared" si="38"/>
        <v>4</v>
      </c>
      <c r="BS45" s="50">
        <f t="shared" si="38"/>
      </c>
      <c r="BT45" s="50">
        <f t="shared" si="38"/>
      </c>
      <c r="BU45" s="50">
        <f t="shared" si="38"/>
        <v>2</v>
      </c>
      <c r="BV45" s="50">
        <f t="shared" si="38"/>
        <v>1</v>
      </c>
      <c r="BW45" s="50">
        <f t="shared" si="38"/>
      </c>
      <c r="BX45" s="50">
        <f t="shared" si="38"/>
      </c>
      <c r="BY45" s="50">
        <f t="shared" si="38"/>
        <v>4</v>
      </c>
      <c r="BZ45" s="50">
        <f t="shared" si="38"/>
      </c>
      <c r="CA45" s="50">
        <f t="shared" si="38"/>
      </c>
      <c r="CB45" s="50">
        <f t="shared" si="38"/>
      </c>
      <c r="CC45" s="50">
        <f t="shared" si="38"/>
      </c>
      <c r="CD45" s="50">
        <f t="shared" si="38"/>
      </c>
      <c r="CE45" s="50">
        <f t="shared" si="38"/>
      </c>
      <c r="CF45" s="50">
        <f t="shared" si="38"/>
      </c>
      <c r="CG45" s="50">
        <f t="shared" si="38"/>
      </c>
      <c r="CH45" s="50">
        <f>IF(AR$4=4,AR45,"")</f>
      </c>
      <c r="CI45" s="59">
        <f>IF(AA$4=5,AA45,"")</f>
      </c>
      <c r="CJ45" s="50">
        <f t="shared" si="39"/>
      </c>
      <c r="CK45" s="50">
        <f t="shared" si="39"/>
      </c>
      <c r="CL45" s="50">
        <f t="shared" si="39"/>
        <v>1</v>
      </c>
      <c r="CM45" s="50">
        <f t="shared" si="39"/>
      </c>
      <c r="CN45" s="50">
        <f t="shared" si="39"/>
      </c>
      <c r="CO45" s="50">
        <f t="shared" si="39"/>
        <v>0</v>
      </c>
      <c r="CP45" s="50">
        <f t="shared" si="39"/>
      </c>
      <c r="CQ45" s="50">
        <f t="shared" si="39"/>
      </c>
      <c r="CR45" s="50">
        <f t="shared" si="39"/>
      </c>
      <c r="CS45" s="50">
        <f t="shared" si="39"/>
      </c>
      <c r="CT45" s="50">
        <f t="shared" si="39"/>
      </c>
      <c r="CU45" s="50">
        <f t="shared" si="39"/>
      </c>
      <c r="CV45" s="50">
        <f t="shared" si="39"/>
      </c>
      <c r="CW45" s="50">
        <f t="shared" si="39"/>
      </c>
      <c r="CX45" s="50">
        <f t="shared" si="39"/>
      </c>
      <c r="CY45" s="50">
        <f t="shared" si="39"/>
      </c>
      <c r="CZ45" s="50">
        <f>IF(AR$4=5,AR45,"")</f>
      </c>
      <c r="DA45" s="68">
        <f>SUM(AY45:BP45)</f>
        <v>2</v>
      </c>
      <c r="DB45" s="69">
        <f>SUM(BQ45:CH45)</f>
        <v>16</v>
      </c>
      <c r="DC45" s="70">
        <f>SUM(CI45:CZ45)</f>
        <v>1</v>
      </c>
      <c r="DD45" s="27"/>
    </row>
    <row r="46" spans="1:108" ht="24.75" customHeight="1">
      <c r="A46" s="14"/>
      <c r="B46" s="71" t="s">
        <v>46</v>
      </c>
      <c r="C46" s="143" t="s">
        <v>66</v>
      </c>
      <c r="D46" s="144"/>
      <c r="E46" s="63">
        <v>11</v>
      </c>
      <c r="F46" s="63">
        <v>10</v>
      </c>
      <c r="G46" s="63">
        <v>6</v>
      </c>
      <c r="H46" s="63">
        <v>7</v>
      </c>
      <c r="I46" s="63">
        <v>6</v>
      </c>
      <c r="J46" s="63">
        <v>9</v>
      </c>
      <c r="K46" s="63">
        <v>7</v>
      </c>
      <c r="L46" s="63">
        <v>8</v>
      </c>
      <c r="M46" s="63">
        <v>6</v>
      </c>
      <c r="N46" s="64">
        <f>SUM(E46:M46)</f>
        <v>70</v>
      </c>
      <c r="O46" s="63"/>
      <c r="P46" s="63"/>
      <c r="Q46" s="63"/>
      <c r="R46" s="63"/>
      <c r="S46" s="63"/>
      <c r="T46" s="63"/>
      <c r="U46" s="63"/>
      <c r="V46" s="63"/>
      <c r="W46" s="63"/>
      <c r="X46" s="64">
        <f>SUM(O46:W46)</f>
        <v>0</v>
      </c>
      <c r="Y46" s="64">
        <f>N46+X46</f>
        <v>70</v>
      </c>
      <c r="Z46" s="21"/>
      <c r="AA46" s="7">
        <f>IF(E46="","",E46-E$4)</f>
        <v>7</v>
      </c>
      <c r="AB46" s="7">
        <f t="shared" si="35"/>
        <v>6</v>
      </c>
      <c r="AC46" s="7">
        <f t="shared" si="35"/>
        <v>3</v>
      </c>
      <c r="AD46" s="7">
        <f t="shared" si="35"/>
        <v>2</v>
      </c>
      <c r="AE46" s="7">
        <f t="shared" si="35"/>
        <v>2</v>
      </c>
      <c r="AF46" s="7">
        <f t="shared" si="35"/>
        <v>5</v>
      </c>
      <c r="AG46" s="7">
        <f t="shared" si="35"/>
        <v>2</v>
      </c>
      <c r="AH46" s="7">
        <f t="shared" si="35"/>
        <v>5</v>
      </c>
      <c r="AI46" s="7">
        <f t="shared" si="35"/>
        <v>2</v>
      </c>
      <c r="AJ46" s="7">
        <f>IF(O46="","",O46-O$4)</f>
      </c>
      <c r="AK46" s="7">
        <f t="shared" si="36"/>
      </c>
      <c r="AL46" s="7">
        <f t="shared" si="36"/>
      </c>
      <c r="AM46" s="7">
        <f t="shared" si="36"/>
      </c>
      <c r="AN46" s="7">
        <f t="shared" si="36"/>
      </c>
      <c r="AO46" s="7">
        <f t="shared" si="36"/>
      </c>
      <c r="AP46" s="7">
        <f t="shared" si="36"/>
      </c>
      <c r="AQ46" s="7">
        <f t="shared" si="36"/>
      </c>
      <c r="AR46" s="7">
        <f t="shared" si="36"/>
      </c>
      <c r="AS46" s="65">
        <f>COUNTIF($AA46:$AR46,"=-2")</f>
        <v>0</v>
      </c>
      <c r="AT46" s="66">
        <f>COUNTIF($AA46:$AR46,"=-1")</f>
        <v>0</v>
      </c>
      <c r="AU46" s="66">
        <f>COUNTIF($AA46:$AR46,"=0")</f>
        <v>0</v>
      </c>
      <c r="AV46" s="66">
        <f>COUNTIF($AA46:$AR46,"=1")</f>
        <v>0</v>
      </c>
      <c r="AW46" s="66">
        <f>COUNTIF($AA46:$AR46,"=2")</f>
        <v>4</v>
      </c>
      <c r="AX46" s="67">
        <f>COUNTIF($AA46:$AR46,"&gt;2")</f>
        <v>5</v>
      </c>
      <c r="AY46" s="50">
        <f>IF(AA$4=3,AA46,"")</f>
      </c>
      <c r="AZ46" s="50">
        <f t="shared" si="37"/>
      </c>
      <c r="BA46" s="50">
        <f t="shared" si="37"/>
        <v>3</v>
      </c>
      <c r="BB46" s="50">
        <f t="shared" si="37"/>
      </c>
      <c r="BC46" s="50">
        <f t="shared" si="37"/>
      </c>
      <c r="BD46" s="50">
        <f t="shared" si="37"/>
      </c>
      <c r="BE46" s="50">
        <f t="shared" si="37"/>
      </c>
      <c r="BF46" s="50">
        <f t="shared" si="37"/>
        <v>5</v>
      </c>
      <c r="BG46" s="50">
        <f t="shared" si="37"/>
      </c>
      <c r="BH46" s="50">
        <f t="shared" si="37"/>
      </c>
      <c r="BI46" s="50">
        <f t="shared" si="37"/>
      </c>
      <c r="BJ46" s="50">
        <f t="shared" si="37"/>
      </c>
      <c r="BK46" s="50">
        <f t="shared" si="37"/>
      </c>
      <c r="BL46" s="50">
        <f t="shared" si="37"/>
      </c>
      <c r="BM46" s="50">
        <f t="shared" si="37"/>
      </c>
      <c r="BN46" s="50">
        <f t="shared" si="37"/>
      </c>
      <c r="BO46" s="50">
        <f t="shared" si="37"/>
      </c>
      <c r="BP46" s="51">
        <f>IF(AR$4=3,AR46,"")</f>
      </c>
      <c r="BQ46" s="50">
        <f>IF(AA$4=4,AA46,"")</f>
        <v>7</v>
      </c>
      <c r="BR46" s="50">
        <f t="shared" si="38"/>
        <v>6</v>
      </c>
      <c r="BS46" s="50">
        <f t="shared" si="38"/>
      </c>
      <c r="BT46" s="50">
        <f t="shared" si="38"/>
      </c>
      <c r="BU46" s="50">
        <f t="shared" si="38"/>
        <v>2</v>
      </c>
      <c r="BV46" s="50">
        <f t="shared" si="38"/>
        <v>5</v>
      </c>
      <c r="BW46" s="50">
        <f t="shared" si="38"/>
      </c>
      <c r="BX46" s="50">
        <f t="shared" si="38"/>
      </c>
      <c r="BY46" s="50">
        <f t="shared" si="38"/>
        <v>2</v>
      </c>
      <c r="BZ46" s="50">
        <f t="shared" si="38"/>
      </c>
      <c r="CA46" s="50">
        <f t="shared" si="38"/>
      </c>
      <c r="CB46" s="50">
        <f t="shared" si="38"/>
      </c>
      <c r="CC46" s="50">
        <f t="shared" si="38"/>
      </c>
      <c r="CD46" s="50">
        <f t="shared" si="38"/>
      </c>
      <c r="CE46" s="50">
        <f t="shared" si="38"/>
      </c>
      <c r="CF46" s="50">
        <f t="shared" si="38"/>
      </c>
      <c r="CG46" s="50">
        <f t="shared" si="38"/>
      </c>
      <c r="CH46" s="50">
        <f>IF(AR$4=4,AR46,"")</f>
      </c>
      <c r="CI46" s="59">
        <f>IF(AA$4=5,AA46,"")</f>
      </c>
      <c r="CJ46" s="50">
        <f t="shared" si="39"/>
      </c>
      <c r="CK46" s="50">
        <f t="shared" si="39"/>
      </c>
      <c r="CL46" s="50">
        <f t="shared" si="39"/>
        <v>2</v>
      </c>
      <c r="CM46" s="50">
        <f t="shared" si="39"/>
      </c>
      <c r="CN46" s="50">
        <f t="shared" si="39"/>
      </c>
      <c r="CO46" s="50">
        <f t="shared" si="39"/>
        <v>2</v>
      </c>
      <c r="CP46" s="50">
        <f t="shared" si="39"/>
      </c>
      <c r="CQ46" s="50">
        <f t="shared" si="39"/>
      </c>
      <c r="CR46" s="50">
        <f t="shared" si="39"/>
      </c>
      <c r="CS46" s="50">
        <f t="shared" si="39"/>
      </c>
      <c r="CT46" s="50">
        <f t="shared" si="39"/>
      </c>
      <c r="CU46" s="50">
        <f t="shared" si="39"/>
      </c>
      <c r="CV46" s="50">
        <f t="shared" si="39"/>
      </c>
      <c r="CW46" s="50">
        <f t="shared" si="39"/>
      </c>
      <c r="CX46" s="50">
        <f t="shared" si="39"/>
      </c>
      <c r="CY46" s="50">
        <f t="shared" si="39"/>
      </c>
      <c r="CZ46" s="50">
        <f>IF(AR$4=5,AR46,"")</f>
      </c>
      <c r="DA46" s="68">
        <f>SUM(AY46:BP46)</f>
        <v>8</v>
      </c>
      <c r="DB46" s="69">
        <f>SUM(BQ46:CH46)</f>
        <v>22</v>
      </c>
      <c r="DC46" s="70">
        <f>SUM(CI46:CZ46)</f>
        <v>4</v>
      </c>
      <c r="DD46" s="27"/>
    </row>
    <row r="47" spans="1:108" s="83" customFormat="1" ht="24.75" customHeight="1" thickBot="1">
      <c r="A47" s="72"/>
      <c r="B47" s="73" t="s">
        <v>48</v>
      </c>
      <c r="C47" s="143" t="s">
        <v>67</v>
      </c>
      <c r="D47" s="144"/>
      <c r="E47" s="63">
        <v>7</v>
      </c>
      <c r="F47" s="63">
        <v>7</v>
      </c>
      <c r="G47" s="63">
        <v>4</v>
      </c>
      <c r="H47" s="63">
        <v>8</v>
      </c>
      <c r="I47" s="63">
        <v>6</v>
      </c>
      <c r="J47" s="63">
        <v>7</v>
      </c>
      <c r="K47" s="63">
        <v>10</v>
      </c>
      <c r="L47" s="63">
        <v>6</v>
      </c>
      <c r="M47" s="63">
        <v>6</v>
      </c>
      <c r="N47" s="64">
        <f>SUM(E47:M47)</f>
        <v>61</v>
      </c>
      <c r="O47" s="63"/>
      <c r="P47" s="63"/>
      <c r="Q47" s="63"/>
      <c r="R47" s="63"/>
      <c r="S47" s="63"/>
      <c r="T47" s="63"/>
      <c r="U47" s="63"/>
      <c r="V47" s="63"/>
      <c r="W47" s="63"/>
      <c r="X47" s="74">
        <f>SUM(O47:W47)</f>
        <v>0</v>
      </c>
      <c r="Y47" s="74">
        <f>N47+X47</f>
        <v>61</v>
      </c>
      <c r="Z47" s="75"/>
      <c r="AA47" s="7">
        <f>IF(E47="","",E47-E$4)</f>
        <v>3</v>
      </c>
      <c r="AB47" s="7">
        <f t="shared" si="35"/>
        <v>3</v>
      </c>
      <c r="AC47" s="7">
        <f t="shared" si="35"/>
        <v>1</v>
      </c>
      <c r="AD47" s="7">
        <f t="shared" si="35"/>
        <v>3</v>
      </c>
      <c r="AE47" s="7">
        <f t="shared" si="35"/>
        <v>2</v>
      </c>
      <c r="AF47" s="7">
        <f t="shared" si="35"/>
        <v>3</v>
      </c>
      <c r="AG47" s="7">
        <f t="shared" si="35"/>
        <v>5</v>
      </c>
      <c r="AH47" s="7">
        <f t="shared" si="35"/>
        <v>3</v>
      </c>
      <c r="AI47" s="7">
        <f t="shared" si="35"/>
        <v>2</v>
      </c>
      <c r="AJ47" s="7">
        <f>IF(O47="","",O47-O$4)</f>
      </c>
      <c r="AK47" s="7">
        <f t="shared" si="36"/>
      </c>
      <c r="AL47" s="7">
        <f t="shared" si="36"/>
      </c>
      <c r="AM47" s="7">
        <f t="shared" si="36"/>
      </c>
      <c r="AN47" s="7">
        <f t="shared" si="36"/>
      </c>
      <c r="AO47" s="7">
        <f t="shared" si="36"/>
      </c>
      <c r="AP47" s="7">
        <f t="shared" si="36"/>
      </c>
      <c r="AQ47" s="7">
        <f t="shared" si="36"/>
      </c>
      <c r="AR47" s="7">
        <f t="shared" si="36"/>
      </c>
      <c r="AS47" s="76">
        <f>COUNTIF($AA47:$AR47,"=-2")</f>
        <v>0</v>
      </c>
      <c r="AT47" s="77">
        <f>COUNTIF($AA47:$AR47,"=-1")</f>
        <v>0</v>
      </c>
      <c r="AU47" s="77">
        <f>COUNTIF($AA47:$AR47,"=0")</f>
        <v>0</v>
      </c>
      <c r="AV47" s="77">
        <f>COUNTIF($AA47:$AR47,"=1")</f>
        <v>1</v>
      </c>
      <c r="AW47" s="77">
        <f>COUNTIF($AA47:$AR47,"=2")</f>
        <v>2</v>
      </c>
      <c r="AX47" s="78">
        <f>COUNTIF($AA47:$AR47,"&gt;2")</f>
        <v>6</v>
      </c>
      <c r="AY47" s="50">
        <f>IF(AA$4=3,AA47,"")</f>
      </c>
      <c r="AZ47" s="50">
        <f t="shared" si="37"/>
      </c>
      <c r="BA47" s="50">
        <f t="shared" si="37"/>
        <v>1</v>
      </c>
      <c r="BB47" s="50">
        <f t="shared" si="37"/>
      </c>
      <c r="BC47" s="50">
        <f t="shared" si="37"/>
      </c>
      <c r="BD47" s="50">
        <f t="shared" si="37"/>
      </c>
      <c r="BE47" s="50">
        <f t="shared" si="37"/>
      </c>
      <c r="BF47" s="50">
        <f t="shared" si="37"/>
        <v>3</v>
      </c>
      <c r="BG47" s="50">
        <f t="shared" si="37"/>
      </c>
      <c r="BH47" s="50">
        <f t="shared" si="37"/>
      </c>
      <c r="BI47" s="50">
        <f t="shared" si="37"/>
      </c>
      <c r="BJ47" s="50">
        <f t="shared" si="37"/>
      </c>
      <c r="BK47" s="50">
        <f t="shared" si="37"/>
      </c>
      <c r="BL47" s="50">
        <f t="shared" si="37"/>
      </c>
      <c r="BM47" s="50">
        <f t="shared" si="37"/>
      </c>
      <c r="BN47" s="50">
        <f t="shared" si="37"/>
      </c>
      <c r="BO47" s="50">
        <f t="shared" si="37"/>
      </c>
      <c r="BP47" s="51">
        <f>IF(AR$4=3,AR47,"")</f>
      </c>
      <c r="BQ47" s="50">
        <f>IF(AA$4=4,AA47,"")</f>
        <v>3</v>
      </c>
      <c r="BR47" s="50">
        <f t="shared" si="38"/>
        <v>3</v>
      </c>
      <c r="BS47" s="50">
        <f t="shared" si="38"/>
      </c>
      <c r="BT47" s="50">
        <f t="shared" si="38"/>
      </c>
      <c r="BU47" s="50">
        <f t="shared" si="38"/>
        <v>2</v>
      </c>
      <c r="BV47" s="50">
        <f t="shared" si="38"/>
        <v>3</v>
      </c>
      <c r="BW47" s="50">
        <f t="shared" si="38"/>
      </c>
      <c r="BX47" s="50">
        <f t="shared" si="38"/>
      </c>
      <c r="BY47" s="50">
        <f t="shared" si="38"/>
        <v>2</v>
      </c>
      <c r="BZ47" s="50">
        <f t="shared" si="38"/>
      </c>
      <c r="CA47" s="50">
        <f t="shared" si="38"/>
      </c>
      <c r="CB47" s="50">
        <f t="shared" si="38"/>
      </c>
      <c r="CC47" s="50">
        <f t="shared" si="38"/>
      </c>
      <c r="CD47" s="50">
        <f t="shared" si="38"/>
      </c>
      <c r="CE47" s="50">
        <f t="shared" si="38"/>
      </c>
      <c r="CF47" s="50">
        <f t="shared" si="38"/>
      </c>
      <c r="CG47" s="50">
        <f t="shared" si="38"/>
      </c>
      <c r="CH47" s="50">
        <f>IF(AR$4=4,AR47,"")</f>
      </c>
      <c r="CI47" s="59">
        <f>IF(AA$4=5,AA47,"")</f>
      </c>
      <c r="CJ47" s="50">
        <f t="shared" si="39"/>
      </c>
      <c r="CK47" s="50">
        <f t="shared" si="39"/>
      </c>
      <c r="CL47" s="50">
        <f t="shared" si="39"/>
        <v>3</v>
      </c>
      <c r="CM47" s="50">
        <f t="shared" si="39"/>
      </c>
      <c r="CN47" s="50">
        <f t="shared" si="39"/>
      </c>
      <c r="CO47" s="50">
        <f t="shared" si="39"/>
        <v>5</v>
      </c>
      <c r="CP47" s="50">
        <f t="shared" si="39"/>
      </c>
      <c r="CQ47" s="50">
        <f t="shared" si="39"/>
      </c>
      <c r="CR47" s="50">
        <f t="shared" si="39"/>
      </c>
      <c r="CS47" s="50">
        <f t="shared" si="39"/>
      </c>
      <c r="CT47" s="50">
        <f t="shared" si="39"/>
      </c>
      <c r="CU47" s="50">
        <f t="shared" si="39"/>
      </c>
      <c r="CV47" s="50">
        <f t="shared" si="39"/>
      </c>
      <c r="CW47" s="50">
        <f t="shared" si="39"/>
      </c>
      <c r="CX47" s="50">
        <f t="shared" si="39"/>
      </c>
      <c r="CY47" s="50">
        <f t="shared" si="39"/>
      </c>
      <c r="CZ47" s="50">
        <f>IF(AR$4=5,AR47,"")</f>
      </c>
      <c r="DA47" s="79">
        <f>SUM(AY47:BP47)</f>
        <v>4</v>
      </c>
      <c r="DB47" s="80">
        <f>SUM(BQ47:CH47)</f>
        <v>13</v>
      </c>
      <c r="DC47" s="81">
        <f>SUM(CI47:CZ47)</f>
        <v>8</v>
      </c>
      <c r="DD47" s="82"/>
    </row>
    <row r="48" spans="1:108" ht="12.75" customHeight="1">
      <c r="A48" s="14"/>
      <c r="B48" s="84"/>
      <c r="C48" s="84"/>
      <c r="D48" s="84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25"/>
      <c r="Q48" s="25"/>
      <c r="R48" s="25"/>
      <c r="S48" s="25"/>
      <c r="T48" s="25"/>
      <c r="U48" s="25"/>
      <c r="V48" s="25"/>
      <c r="W48" s="25"/>
      <c r="X48" s="133">
        <f>SUM(Y43:Y47)-MAX(Y43:Y47)</f>
        <v>217</v>
      </c>
      <c r="Y48" s="134"/>
      <c r="Z48" s="21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39">
        <f aca="true" t="shared" si="40" ref="AS48:AX48">SUM(AS43:AS47)</f>
        <v>0</v>
      </c>
      <c r="AT48" s="141">
        <f t="shared" si="40"/>
        <v>0</v>
      </c>
      <c r="AU48" s="141">
        <f t="shared" si="40"/>
        <v>3</v>
      </c>
      <c r="AV48" s="141">
        <f t="shared" si="40"/>
        <v>14</v>
      </c>
      <c r="AW48" s="141">
        <f t="shared" si="40"/>
        <v>9</v>
      </c>
      <c r="AX48" s="145">
        <f t="shared" si="40"/>
        <v>19</v>
      </c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1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9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147">
        <f>SUM(DA43:DA47)</f>
        <v>22</v>
      </c>
      <c r="DB48" s="129">
        <f>SUM(DB43:DB47)</f>
        <v>66</v>
      </c>
      <c r="DC48" s="131">
        <f>SUM(DC43:DC47)</f>
        <v>19</v>
      </c>
      <c r="DD48" s="27"/>
    </row>
    <row r="49" spans="1:108" ht="12.75" customHeight="1" thickBot="1">
      <c r="A49" s="14"/>
      <c r="B49" s="84"/>
      <c r="C49" s="84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25"/>
      <c r="Q49" s="25"/>
      <c r="R49" s="25"/>
      <c r="S49" s="25"/>
      <c r="T49" s="25"/>
      <c r="U49" s="25"/>
      <c r="V49" s="25"/>
      <c r="W49" s="25"/>
      <c r="X49" s="135"/>
      <c r="Y49" s="136"/>
      <c r="Z49" s="21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40"/>
      <c r="AT49" s="142"/>
      <c r="AU49" s="142"/>
      <c r="AV49" s="142"/>
      <c r="AW49" s="142"/>
      <c r="AX49" s="146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1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9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148"/>
      <c r="DB49" s="130"/>
      <c r="DC49" s="132"/>
      <c r="DD49" s="27"/>
    </row>
    <row r="50" spans="1:108" ht="13.5" customHeight="1" thickBot="1">
      <c r="A50" s="14"/>
      <c r="B50" s="84"/>
      <c r="C50" s="84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25"/>
      <c r="Q50" s="25"/>
      <c r="R50" s="25"/>
      <c r="S50" s="25"/>
      <c r="T50" s="25"/>
      <c r="U50" s="25"/>
      <c r="V50" s="25"/>
      <c r="W50" s="25"/>
      <c r="X50" s="137"/>
      <c r="Y50" s="138"/>
      <c r="Z50" s="21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22"/>
      <c r="AT50" s="23"/>
      <c r="AU50" s="23"/>
      <c r="AV50" s="23"/>
      <c r="AW50" s="23"/>
      <c r="AX50" s="23"/>
      <c r="AY50" s="24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6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4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6"/>
      <c r="DA50" s="23"/>
      <c r="DB50" s="23"/>
      <c r="DC50" s="23"/>
      <c r="DD50" s="27"/>
    </row>
    <row r="51" spans="1:108" ht="15" thickBot="1">
      <c r="A51" s="91"/>
      <c r="B51" s="92"/>
      <c r="C51" s="92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94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6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97"/>
      <c r="AT51" s="98"/>
      <c r="AU51" s="98"/>
      <c r="AV51" s="98"/>
      <c r="AW51" s="98"/>
      <c r="AX51" s="98"/>
      <c r="AY51" s="99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99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1"/>
      <c r="DA51" s="98"/>
      <c r="DB51" s="98"/>
      <c r="DC51" s="98"/>
      <c r="DD51" s="102"/>
    </row>
    <row r="52" ht="13.5">
      <c r="C52" s="103"/>
    </row>
    <row r="53" ht="13.5">
      <c r="C53" s="103"/>
    </row>
    <row r="54" ht="13.5">
      <c r="C54" s="103"/>
    </row>
    <row r="55" ht="13.5">
      <c r="C55" s="103"/>
    </row>
    <row r="56" ht="13.5">
      <c r="C56" s="103"/>
    </row>
    <row r="57" ht="13.5">
      <c r="C57" s="103"/>
    </row>
    <row r="58" ht="13.5">
      <c r="C58" s="103"/>
    </row>
    <row r="59" ht="13.5">
      <c r="C59" s="103"/>
    </row>
    <row r="60" ht="13.5">
      <c r="C60" s="103"/>
    </row>
    <row r="61" ht="13.5">
      <c r="C61" s="103"/>
    </row>
  </sheetData>
  <sheetProtection/>
  <mergeCells count="72">
    <mergeCell ref="DC48:DC49"/>
    <mergeCell ref="C46:D46"/>
    <mergeCell ref="C47:D47"/>
    <mergeCell ref="X48:Y50"/>
    <mergeCell ref="AS48:AS49"/>
    <mergeCell ref="AT48:AT49"/>
    <mergeCell ref="AU48:AU49"/>
    <mergeCell ref="AV48:AV49"/>
    <mergeCell ref="AW48:AW49"/>
    <mergeCell ref="AX48:AX49"/>
    <mergeCell ref="DA48:DA49"/>
    <mergeCell ref="DB48:DB49"/>
    <mergeCell ref="DB36:DB37"/>
    <mergeCell ref="DC36:DC37"/>
    <mergeCell ref="C42:D42"/>
    <mergeCell ref="C43:D43"/>
    <mergeCell ref="C44:D44"/>
    <mergeCell ref="AX36:AX37"/>
    <mergeCell ref="DA36:DA37"/>
    <mergeCell ref="C45:D45"/>
    <mergeCell ref="AT36:AT37"/>
    <mergeCell ref="AU36:AU37"/>
    <mergeCell ref="AV36:AV37"/>
    <mergeCell ref="AW36:AW37"/>
    <mergeCell ref="AS36:AS37"/>
    <mergeCell ref="C32:D32"/>
    <mergeCell ref="C33:D33"/>
    <mergeCell ref="C34:D34"/>
    <mergeCell ref="C35:D35"/>
    <mergeCell ref="X36:Y38"/>
    <mergeCell ref="AX24:AX25"/>
    <mergeCell ref="DA24:DA25"/>
    <mergeCell ref="DB24:DB25"/>
    <mergeCell ref="DC24:DC25"/>
    <mergeCell ref="C30:D30"/>
    <mergeCell ref="AV24:AV25"/>
    <mergeCell ref="AW24:AW25"/>
    <mergeCell ref="C31:D31"/>
    <mergeCell ref="X24:Y26"/>
    <mergeCell ref="AS24:AS25"/>
    <mergeCell ref="AT24:AT25"/>
    <mergeCell ref="AU24:AU25"/>
    <mergeCell ref="C23:D23"/>
    <mergeCell ref="AV12:AV13"/>
    <mergeCell ref="AW12:AW13"/>
    <mergeCell ref="AX12:AX13"/>
    <mergeCell ref="DA12:DA13"/>
    <mergeCell ref="C18:D18"/>
    <mergeCell ref="C19:D19"/>
    <mergeCell ref="C20:D20"/>
    <mergeCell ref="C21:D21"/>
    <mergeCell ref="C22:D22"/>
    <mergeCell ref="DB12:DB13"/>
    <mergeCell ref="DC12:DC13"/>
    <mergeCell ref="C10:D10"/>
    <mergeCell ref="C11:D11"/>
    <mergeCell ref="X12:Y14"/>
    <mergeCell ref="AS12:AS13"/>
    <mergeCell ref="AT12:AT13"/>
    <mergeCell ref="AU12:AU13"/>
    <mergeCell ref="BQ5:CH5"/>
    <mergeCell ref="CI5:CZ5"/>
    <mergeCell ref="C6:D6"/>
    <mergeCell ref="C7:D7"/>
    <mergeCell ref="C8:D8"/>
    <mergeCell ref="AA5:AR5"/>
    <mergeCell ref="AY5:BP5"/>
    <mergeCell ref="C9:D9"/>
    <mergeCell ref="E2:M2"/>
    <mergeCell ref="O2:W2"/>
    <mergeCell ref="E3:M3"/>
    <mergeCell ref="O3:W3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 johnson</cp:lastModifiedBy>
  <dcterms:created xsi:type="dcterms:W3CDTF">2013-04-23T00:42:06Z</dcterms:created>
  <dcterms:modified xsi:type="dcterms:W3CDTF">2013-04-23T23:09:22Z</dcterms:modified>
  <cp:category/>
  <cp:version/>
  <cp:contentType/>
  <cp:contentStatus/>
</cp:coreProperties>
</file>